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<sst xmlns="http://schemas.openxmlformats.org/spreadsheetml/2006/main" count="80" uniqueCount="46">
  <si>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</si>
  <si>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</si>
  <si>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</si>
  <si>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</si>
  <si>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</si>
  <si>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</si>
  <si>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</si>
  <si>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</si>
  <si>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</si>
  <si>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</si>
  <si>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</si>
  <si>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</si>
  <si>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</si>
  <si>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</si>
  <si>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</si>
  <si>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</si>
  <si>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</si>
  <si>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</si>
  <si>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</si>
  <si>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</si>
  <si>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</si>
  <si>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</si>
  <si>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</si>
  <si>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</si>
  <si>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</si>
  <si>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</si>
  <si>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</si>
  <si>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</si>
  <si>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</si>
  <si>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</si>
  <si>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</si>
  <si>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</si>
  <si>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</si>
  <si>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</si>
  <si>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</si>
  <si>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</si>
  <si>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</si>
  <si>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</si>
  <si>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</si>
  <si>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</si>
  <si>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</si>
  <si>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</si>
  <si>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June 2018</t>
  </si>
  <si>
    <t>Source: New Jersey Department of Community Affairs, 8/7/18</t>
  </si>
  <si>
    <t>June</t>
  </si>
  <si>
    <t xml:space="preserve">   June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</si>
</sst>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40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June 2018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8/7/18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6" t="s">
        <v>44</v>
      </c>
      <c r="C5" s="67"/>
      <c r="D5" s="67"/>
      <c r="E5" s="68" t="s">
        <v>41</v>
      </c>
      <c r="F5" s="68"/>
      <c r="G5" s="68"/>
      <c r="M5" s="41"/>
      <c r="N5" s="19"/>
      <c r="O5" s="19"/>
      <c r="P5" s="69" t="str">
        <f>B5</f>
        <v>June</v>
      </c>
      <c r="Q5" s="70"/>
      <c r="R5" s="20"/>
      <c r="S5" s="71" t="s">
        <v>41</v>
      </c>
      <c r="T5" s="71"/>
      <c r="U5" s="71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0">
        <f>B10+B11</f>
        <v>26525</v>
      </c>
      <c r="C8" s="61">
        <f>+C10+C11</f>
        <v>794754436</v>
      </c>
      <c r="D8" s="60">
        <f>D10+D11</f>
        <v>6129842</v>
      </c>
      <c r="E8" s="60">
        <f>E10+E11</f>
        <v>157784</v>
      </c>
      <c r="F8" s="60">
        <f>F10+F11</f>
        <v>3770599842</v>
      </c>
      <c r="G8" s="60">
        <f>G10+G11</f>
        <v>26809694</v>
      </c>
      <c r="M8" s="41"/>
      <c r="N8" s="28" t="s">
        <v>16</v>
      </c>
      <c r="O8" s="29">
        <f>B8</f>
        <v>26525</v>
      </c>
      <c r="P8" s="30">
        <f>+P10+P11</f>
        <v>794754436</v>
      </c>
      <c r="Q8" s="29">
        <f>+Q10+Q11</f>
        <v>6129842</v>
      </c>
      <c r="R8" s="29"/>
      <c r="S8" s="29">
        <f>+S10+S11</f>
        <v>157784</v>
      </c>
      <c r="T8" s="30">
        <f>+T10+T11</f>
        <v>3770599842</v>
      </c>
      <c r="U8" s="29">
        <f>+U10+U11</f>
        <v>26809694</v>
      </c>
      <c r="V8" s="42"/>
    </row>
    <row r="9" spans="1:22" ht="12.75">
      <c r="A9" s="55"/>
      <c r="B9" s="59"/>
      <c r="C9" s="59"/>
      <c r="D9" s="59"/>
      <c r="E9" s="59"/>
      <c r="F9" s="59"/>
      <c r="G9" s="59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12">
        <v>24696</v>
      </c>
      <c r="C10" s="12">
        <v>448072528</v>
      </c>
      <c r="D10" s="12">
        <v>3302139</v>
      </c>
      <c r="E10" s="12">
        <v>147307</v>
      </c>
      <c r="F10" s="12">
        <v>2558287930</v>
      </c>
      <c r="G10" s="12">
        <v>16643447</v>
      </c>
      <c r="I10" s="11"/>
      <c r="M10" s="41"/>
      <c r="N10" s="24" t="s">
        <v>0</v>
      </c>
      <c r="O10" s="24">
        <f>B10</f>
        <v>24696</v>
      </c>
      <c r="P10" s="25">
        <f>C10</f>
        <v>448072528</v>
      </c>
      <c r="Q10" s="25">
        <f>D10</f>
        <v>3302139</v>
      </c>
      <c r="R10" s="25"/>
      <c r="S10" s="25">
        <f aca="true" t="shared" si="0" ref="S10:U11">E10</f>
        <v>147307</v>
      </c>
      <c r="T10" s="25">
        <f t="shared" si="0"/>
        <v>2558287930</v>
      </c>
      <c r="U10" s="25">
        <f t="shared" si="0"/>
        <v>16643447</v>
      </c>
      <c r="V10" s="42"/>
    </row>
    <row r="11" spans="1:22" ht="15">
      <c r="A11" s="55" t="s">
        <v>1</v>
      </c>
      <c r="B11" s="12">
        <v>1829</v>
      </c>
      <c r="C11" s="12">
        <v>346681908</v>
      </c>
      <c r="D11" s="12">
        <v>2827703</v>
      </c>
      <c r="E11" s="12">
        <v>10477</v>
      </c>
      <c r="F11" s="12">
        <v>1212311912</v>
      </c>
      <c r="G11" s="12">
        <v>10166247</v>
      </c>
      <c r="I11" s="11"/>
      <c r="M11" s="41"/>
      <c r="N11" s="24" t="s">
        <v>1</v>
      </c>
      <c r="O11" s="24">
        <f>B11</f>
        <v>1829</v>
      </c>
      <c r="P11" s="25">
        <f>C11</f>
        <v>346681908</v>
      </c>
      <c r="Q11" s="25">
        <f>D11</f>
        <v>2827703</v>
      </c>
      <c r="R11" s="25"/>
      <c r="S11" s="25">
        <f t="shared" si="0"/>
        <v>10477</v>
      </c>
      <c r="T11" s="25">
        <f t="shared" si="0"/>
        <v>1212311912</v>
      </c>
      <c r="U11" s="25">
        <f t="shared" si="0"/>
        <v>10166247</v>
      </c>
      <c r="V11" s="42"/>
    </row>
    <row r="12" spans="1:22" ht="12.75">
      <c r="A12" s="55"/>
      <c r="B12" s="62"/>
      <c r="C12" s="62"/>
      <c r="D12" s="62"/>
      <c r="E12" s="59"/>
      <c r="F12" s="59"/>
      <c r="G12" s="59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59">
        <f>SUM(B15:B24)</f>
        <v>5828</v>
      </c>
      <c r="C13" s="59">
        <f>SUM(C15:C24)</f>
        <v>544171991</v>
      </c>
      <c r="D13" s="59">
        <f>SUM(D15:D24)</f>
        <v>2472579</v>
      </c>
      <c r="E13" s="59">
        <f>SUM(E15:E24)</f>
        <v>33588</v>
      </c>
      <c r="F13" s="59">
        <f>SUM(F15:F24)</f>
        <v>3423852982</v>
      </c>
      <c r="G13" s="59">
        <f>SUM(G15:G24)</f>
        <v>13652695</v>
      </c>
      <c r="M13" s="41"/>
      <c r="N13" s="23" t="s">
        <v>17</v>
      </c>
      <c r="O13" s="24">
        <f>B13</f>
        <v>5828</v>
      </c>
      <c r="P13" s="24">
        <f>SUM(P15:P24)</f>
        <v>544171991</v>
      </c>
      <c r="Q13" s="24">
        <f>SUM(Q15:Q24)</f>
        <v>2472579</v>
      </c>
      <c r="R13" s="24"/>
      <c r="S13" s="24">
        <f>SUM(S15:S24)</f>
        <v>33588</v>
      </c>
      <c r="T13" s="24">
        <f>SUM(T15:T24)</f>
        <v>3423852982</v>
      </c>
      <c r="U13" s="24">
        <f>SUM(U15:U24)</f>
        <v>13652695</v>
      </c>
      <c r="V13" s="42"/>
    </row>
    <row r="14" spans="1:22" ht="12.75">
      <c r="A14" s="55"/>
      <c r="B14" s="62"/>
      <c r="C14" s="62"/>
      <c r="D14" s="62"/>
      <c r="E14" s="59"/>
      <c r="F14" s="59"/>
      <c r="G14" s="59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12">
        <v>148</v>
      </c>
      <c r="C15" s="12">
        <v>4987506</v>
      </c>
      <c r="D15" s="12">
        <v>26233</v>
      </c>
      <c r="E15" s="12">
        <v>992</v>
      </c>
      <c r="F15" s="12">
        <v>52202822</v>
      </c>
      <c r="G15" s="12">
        <v>250372</v>
      </c>
      <c r="M15" s="41"/>
      <c r="N15" s="24" t="s">
        <v>2</v>
      </c>
      <c r="O15" s="24">
        <f aca="true" t="shared" si="1" ref="O15:O24">B15</f>
        <v>148</v>
      </c>
      <c r="P15" s="25">
        <f aca="true" t="shared" si="2" ref="P15:P24">C15</f>
        <v>4987506</v>
      </c>
      <c r="Q15" s="25">
        <f aca="true" t="shared" si="3" ref="Q15:Q24">D15</f>
        <v>26233</v>
      </c>
      <c r="R15" s="25"/>
      <c r="S15" s="25">
        <f aca="true" t="shared" si="4" ref="S15:S24">E15</f>
        <v>992</v>
      </c>
      <c r="T15" s="25">
        <f aca="true" t="shared" si="5" ref="T15:T24">F15</f>
        <v>52202822</v>
      </c>
      <c r="U15" s="25">
        <f aca="true" t="shared" si="6" ref="U15:U24">G15</f>
        <v>250372</v>
      </c>
      <c r="V15" s="42"/>
    </row>
    <row r="16" spans="1:22" ht="12.75">
      <c r="A16" s="55" t="s">
        <v>3</v>
      </c>
      <c r="B16" s="12">
        <v>445</v>
      </c>
      <c r="C16" s="12">
        <v>74169511</v>
      </c>
      <c r="D16" s="12">
        <v>193539</v>
      </c>
      <c r="E16" s="12">
        <v>2779</v>
      </c>
      <c r="F16" s="12">
        <v>356156365</v>
      </c>
      <c r="G16" s="12">
        <v>730548</v>
      </c>
      <c r="M16" s="41"/>
      <c r="N16" s="24" t="s">
        <v>3</v>
      </c>
      <c r="O16" s="24">
        <f t="shared" si="1"/>
        <v>445</v>
      </c>
      <c r="P16" s="25">
        <f t="shared" si="2"/>
        <v>74169511</v>
      </c>
      <c r="Q16" s="25">
        <f t="shared" si="3"/>
        <v>193539</v>
      </c>
      <c r="R16" s="25"/>
      <c r="S16" s="25">
        <f t="shared" si="4"/>
        <v>2779</v>
      </c>
      <c r="T16" s="25">
        <f t="shared" si="5"/>
        <v>356156365</v>
      </c>
      <c r="U16" s="25">
        <f t="shared" si="6"/>
        <v>730548</v>
      </c>
      <c r="V16" s="42"/>
    </row>
    <row r="17" spans="1:22" ht="12.75">
      <c r="A17" s="55" t="s">
        <v>4</v>
      </c>
      <c r="B17" s="12">
        <v>1968</v>
      </c>
      <c r="C17" s="12">
        <v>203445814</v>
      </c>
      <c r="D17" s="12">
        <f>1023775-593695-122400</f>
        <v>307680</v>
      </c>
      <c r="E17" s="12">
        <v>12466</v>
      </c>
      <c r="F17" s="12">
        <v>1321267837</v>
      </c>
      <c r="G17" s="12">
        <f>2959614-593695-122400</f>
        <v>2243519</v>
      </c>
      <c r="M17" s="41"/>
      <c r="N17" s="24" t="s">
        <v>4</v>
      </c>
      <c r="O17" s="24">
        <f t="shared" si="1"/>
        <v>1968</v>
      </c>
      <c r="P17" s="25">
        <f t="shared" si="2"/>
        <v>203445814</v>
      </c>
      <c r="Q17" s="25">
        <f t="shared" si="3"/>
        <v>307680</v>
      </c>
      <c r="R17" s="25"/>
      <c r="S17" s="25">
        <f t="shared" si="4"/>
        <v>12466</v>
      </c>
      <c r="T17" s="25">
        <f t="shared" si="5"/>
        <v>1321267837</v>
      </c>
      <c r="U17" s="25">
        <f t="shared" si="6"/>
        <v>2243519</v>
      </c>
      <c r="V17" s="42"/>
    </row>
    <row r="18" spans="1:22" ht="12.75">
      <c r="A18" s="55" t="s">
        <v>19</v>
      </c>
      <c r="B18" s="12">
        <v>315</v>
      </c>
      <c r="C18" s="12">
        <v>92335373</v>
      </c>
      <c r="D18" s="12">
        <v>98027</v>
      </c>
      <c r="E18" s="12">
        <v>1072</v>
      </c>
      <c r="F18" s="12">
        <v>431681240</v>
      </c>
      <c r="G18" s="12">
        <v>1032108</v>
      </c>
      <c r="M18" s="41"/>
      <c r="N18" s="24" t="s">
        <v>19</v>
      </c>
      <c r="O18" s="24">
        <f t="shared" si="1"/>
        <v>315</v>
      </c>
      <c r="P18" s="25">
        <f t="shared" si="2"/>
        <v>92335373</v>
      </c>
      <c r="Q18" s="25">
        <f t="shared" si="3"/>
        <v>98027</v>
      </c>
      <c r="R18" s="25"/>
      <c r="S18" s="25">
        <f t="shared" si="4"/>
        <v>1072</v>
      </c>
      <c r="T18" s="25">
        <f t="shared" si="5"/>
        <v>431681240</v>
      </c>
      <c r="U18" s="25">
        <f t="shared" si="6"/>
        <v>1032108</v>
      </c>
      <c r="V18" s="42"/>
    </row>
    <row r="19" spans="1:22" ht="12.75">
      <c r="A19" s="55" t="s">
        <v>5</v>
      </c>
      <c r="B19" s="12">
        <v>9</v>
      </c>
      <c r="C19" s="12">
        <v>2072034</v>
      </c>
      <c r="D19" s="12">
        <v>11100</v>
      </c>
      <c r="E19" s="12">
        <v>51</v>
      </c>
      <c r="F19" s="12">
        <v>18219198</v>
      </c>
      <c r="G19" s="12">
        <v>37303</v>
      </c>
      <c r="M19" s="41"/>
      <c r="N19" s="24" t="s">
        <v>5</v>
      </c>
      <c r="O19" s="24">
        <f t="shared" si="1"/>
        <v>9</v>
      </c>
      <c r="P19" s="25">
        <f t="shared" si="2"/>
        <v>2072034</v>
      </c>
      <c r="Q19" s="25">
        <f t="shared" si="3"/>
        <v>11100</v>
      </c>
      <c r="R19" s="25"/>
      <c r="S19" s="25">
        <f t="shared" si="4"/>
        <v>51</v>
      </c>
      <c r="T19" s="25">
        <f t="shared" si="5"/>
        <v>18219198</v>
      </c>
      <c r="U19" s="25">
        <f t="shared" si="6"/>
        <v>37303</v>
      </c>
      <c r="V19" s="42"/>
    </row>
    <row r="20" spans="1:22" ht="12.75">
      <c r="A20" s="55" t="s">
        <v>6</v>
      </c>
      <c r="B20" s="12">
        <v>56</v>
      </c>
      <c r="C20" s="12">
        <v>12815916</v>
      </c>
      <c r="D20" s="12">
        <v>350156</v>
      </c>
      <c r="E20" s="12">
        <v>337</v>
      </c>
      <c r="F20" s="12">
        <v>74871640</v>
      </c>
      <c r="G20" s="12">
        <v>593470</v>
      </c>
      <c r="M20" s="41"/>
      <c r="N20" s="24" t="s">
        <v>6</v>
      </c>
      <c r="O20" s="24">
        <f t="shared" si="1"/>
        <v>56</v>
      </c>
      <c r="P20" s="25">
        <f t="shared" si="2"/>
        <v>12815916</v>
      </c>
      <c r="Q20" s="25">
        <f t="shared" si="3"/>
        <v>350156</v>
      </c>
      <c r="R20" s="25"/>
      <c r="S20" s="25">
        <f t="shared" si="4"/>
        <v>337</v>
      </c>
      <c r="T20" s="25">
        <f t="shared" si="5"/>
        <v>74871640</v>
      </c>
      <c r="U20" s="25">
        <f t="shared" si="6"/>
        <v>593470</v>
      </c>
      <c r="V20" s="42"/>
    </row>
    <row r="21" spans="1:22" ht="12.75">
      <c r="A21" s="55" t="s">
        <v>7</v>
      </c>
      <c r="B21" s="12">
        <v>71</v>
      </c>
      <c r="C21" s="12">
        <v>15292394</v>
      </c>
      <c r="D21" s="12">
        <v>1</v>
      </c>
      <c r="E21" s="12">
        <v>503</v>
      </c>
      <c r="F21" s="12">
        <v>249330851</v>
      </c>
      <c r="G21" s="12">
        <v>310626</v>
      </c>
      <c r="M21" s="41"/>
      <c r="N21" s="24" t="s">
        <v>7</v>
      </c>
      <c r="O21" s="24">
        <f t="shared" si="1"/>
        <v>71</v>
      </c>
      <c r="P21" s="25">
        <f t="shared" si="2"/>
        <v>15292394</v>
      </c>
      <c r="Q21" s="25">
        <f t="shared" si="3"/>
        <v>1</v>
      </c>
      <c r="R21" s="25"/>
      <c r="S21" s="25">
        <f t="shared" si="4"/>
        <v>503</v>
      </c>
      <c r="T21" s="25">
        <f t="shared" si="5"/>
        <v>249330851</v>
      </c>
      <c r="U21" s="25">
        <f t="shared" si="6"/>
        <v>310626</v>
      </c>
      <c r="V21" s="42"/>
    </row>
    <row r="22" spans="1:22" ht="12.75">
      <c r="A22" s="55" t="s">
        <v>18</v>
      </c>
      <c r="B22" s="12">
        <v>227</v>
      </c>
      <c r="C22" s="12">
        <v>25884854</v>
      </c>
      <c r="D22" s="12">
        <v>12483</v>
      </c>
      <c r="E22" s="12">
        <v>1592</v>
      </c>
      <c r="F22" s="12">
        <v>213182842</v>
      </c>
      <c r="G22" s="12">
        <v>896665</v>
      </c>
      <c r="M22" s="41"/>
      <c r="N22" s="24" t="s">
        <v>18</v>
      </c>
      <c r="O22" s="24">
        <f t="shared" si="1"/>
        <v>227</v>
      </c>
      <c r="P22" s="25">
        <f t="shared" si="2"/>
        <v>25884854</v>
      </c>
      <c r="Q22" s="25">
        <f t="shared" si="3"/>
        <v>12483</v>
      </c>
      <c r="R22" s="25"/>
      <c r="S22" s="25">
        <f t="shared" si="4"/>
        <v>1592</v>
      </c>
      <c r="T22" s="25">
        <f t="shared" si="5"/>
        <v>213182842</v>
      </c>
      <c r="U22" s="25">
        <f t="shared" si="6"/>
        <v>896665</v>
      </c>
      <c r="V22" s="42"/>
    </row>
    <row r="23" spans="1:22" ht="12.75">
      <c r="A23" s="55" t="s">
        <v>8</v>
      </c>
      <c r="B23" s="12">
        <v>165</v>
      </c>
      <c r="C23" s="12">
        <v>67947344</v>
      </c>
      <c r="D23" s="12">
        <f>588834+593695+122400</f>
        <v>1304929</v>
      </c>
      <c r="E23" s="12">
        <v>920</v>
      </c>
      <c r="F23" s="12">
        <v>433999467</v>
      </c>
      <c r="G23" s="12">
        <f>5647635+593695+122400</f>
        <v>6363730</v>
      </c>
      <c r="M23" s="41"/>
      <c r="N23" s="24" t="s">
        <v>8</v>
      </c>
      <c r="O23" s="24">
        <f t="shared" si="1"/>
        <v>165</v>
      </c>
      <c r="P23" s="25">
        <f t="shared" si="2"/>
        <v>67947344</v>
      </c>
      <c r="Q23" s="25">
        <f t="shared" si="3"/>
        <v>1304929</v>
      </c>
      <c r="R23" s="25"/>
      <c r="S23" s="25">
        <f t="shared" si="4"/>
        <v>920</v>
      </c>
      <c r="T23" s="25">
        <f t="shared" si="5"/>
        <v>433999467</v>
      </c>
      <c r="U23" s="25">
        <f t="shared" si="6"/>
        <v>6363730</v>
      </c>
      <c r="V23" s="42"/>
    </row>
    <row r="24" spans="1:22" ht="12.75">
      <c r="A24" s="55" t="s">
        <v>9</v>
      </c>
      <c r="B24" s="12">
        <v>2424</v>
      </c>
      <c r="C24" s="12">
        <v>45221245</v>
      </c>
      <c r="D24" s="12">
        <v>168431</v>
      </c>
      <c r="E24" s="12">
        <v>12876</v>
      </c>
      <c r="F24" s="12">
        <v>272940720</v>
      </c>
      <c r="G24" s="12">
        <v>1194354</v>
      </c>
      <c r="M24" s="41"/>
      <c r="N24" s="24" t="s">
        <v>9</v>
      </c>
      <c r="O24" s="24">
        <f t="shared" si="1"/>
        <v>2424</v>
      </c>
      <c r="P24" s="25">
        <f t="shared" si="2"/>
        <v>45221245</v>
      </c>
      <c r="Q24" s="25">
        <f t="shared" si="3"/>
        <v>168431</v>
      </c>
      <c r="R24" s="25"/>
      <c r="S24" s="25">
        <f t="shared" si="4"/>
        <v>12876</v>
      </c>
      <c r="T24" s="25">
        <f t="shared" si="5"/>
        <v>272940720</v>
      </c>
      <c r="U24" s="25">
        <f t="shared" si="6"/>
        <v>1194354</v>
      </c>
      <c r="V24" s="42"/>
    </row>
    <row r="25" spans="1:22" ht="12.75">
      <c r="A25" s="19"/>
      <c r="B25" s="62"/>
      <c r="C25" s="62"/>
      <c r="D25" s="62"/>
      <c r="E25" s="62"/>
      <c r="F25" s="62"/>
      <c r="G25" s="62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2">
        <f>B8+B13</f>
        <v>32353</v>
      </c>
      <c r="C26" s="64">
        <f>C8+C13</f>
        <v>1338926427</v>
      </c>
      <c r="D26" s="62">
        <f>D8+D13</f>
        <v>8602421</v>
      </c>
      <c r="E26" s="62">
        <f>E8+E13</f>
        <v>191372</v>
      </c>
      <c r="F26" s="64">
        <f>F8+F13</f>
        <v>7194452824</v>
      </c>
      <c r="G26" s="62">
        <f>G8+G13</f>
        <v>40462389</v>
      </c>
      <c r="H26" s="12"/>
      <c r="M26" s="41"/>
      <c r="N26" s="23" t="s">
        <v>20</v>
      </c>
      <c r="O26" s="23">
        <f>O8+O13</f>
        <v>32353</v>
      </c>
      <c r="P26" s="27">
        <f>P8+P13</f>
        <v>1338926427</v>
      </c>
      <c r="Q26" s="23">
        <f>Q8+Q13</f>
        <v>8602421</v>
      </c>
      <c r="R26" s="23"/>
      <c r="S26" s="23">
        <f>S8+S13</f>
        <v>191372</v>
      </c>
      <c r="T26" s="27">
        <f>T8+T13</f>
        <v>7194452824</v>
      </c>
      <c r="U26" s="23">
        <f>U8+U13</f>
        <v>40462389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45</v>
      </c>
      <c r="B29" s="62">
        <v>42036</v>
      </c>
      <c r="C29" s="64">
        <v>1655474944</v>
      </c>
      <c r="D29" s="62">
        <v>10496711</v>
      </c>
      <c r="E29" s="62">
        <v>222241</v>
      </c>
      <c r="F29" s="64">
        <v>7840951662</v>
      </c>
      <c r="G29" s="62">
        <v>44375373</v>
      </c>
      <c r="M29" s="44"/>
      <c r="N29" s="58" t="str">
        <f>A29</f>
        <v>   June 2017</v>
      </c>
      <c r="O29" s="17">
        <f>B29</f>
        <v>42036</v>
      </c>
      <c r="P29" s="17">
        <f>C29</f>
        <v>1655474944</v>
      </c>
      <c r="Q29" s="17">
        <f>D29</f>
        <v>10496711</v>
      </c>
      <c r="R29" s="17"/>
      <c r="S29" s="17">
        <f>E29</f>
        <v>222241</v>
      </c>
      <c r="T29" s="17">
        <f>F29</f>
        <v>7840951662</v>
      </c>
      <c r="U29" s="17">
        <f>G29</f>
        <v>44375373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3" t="s">
        <v>22</v>
      </c>
      <c r="B3" s="12">
        <v>24696</v>
      </c>
      <c r="C3" s="12">
        <v>448072528</v>
      </c>
      <c r="D3" s="12">
        <v>3302139</v>
      </c>
      <c r="E3" s="12">
        <v>147307</v>
      </c>
      <c r="F3" s="12">
        <v>2558287930</v>
      </c>
      <c r="G3" s="12">
        <v>16643447</v>
      </c>
      <c r="I3" s="12"/>
      <c r="J3" s="63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12">
        <v>1829</v>
      </c>
      <c r="C4" s="12">
        <v>346681908</v>
      </c>
      <c r="D4" s="12">
        <v>2827703</v>
      </c>
      <c r="E4" s="12">
        <v>10477</v>
      </c>
      <c r="F4" s="12">
        <v>1212311912</v>
      </c>
      <c r="G4" s="12">
        <v>10166247</v>
      </c>
      <c r="I4" s="12"/>
      <c r="J4" s="63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12">
        <v>148</v>
      </c>
      <c r="C5" s="12">
        <v>4987506</v>
      </c>
      <c r="D5" s="12">
        <v>26233</v>
      </c>
      <c r="E5" s="12">
        <v>992</v>
      </c>
      <c r="F5" s="12">
        <v>52202822</v>
      </c>
      <c r="G5" s="12">
        <v>250372</v>
      </c>
      <c r="I5" s="12"/>
      <c r="J5" s="63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12">
        <v>445</v>
      </c>
      <c r="C6" s="12">
        <v>74169511</v>
      </c>
      <c r="D6" s="12">
        <v>193539</v>
      </c>
      <c r="E6" s="12">
        <v>2779</v>
      </c>
      <c r="F6" s="12">
        <v>356156365</v>
      </c>
      <c r="G6" s="12">
        <v>730548</v>
      </c>
      <c r="I6" s="12"/>
      <c r="J6" s="63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12">
        <v>1968</v>
      </c>
      <c r="C7" s="12">
        <v>203445814</v>
      </c>
      <c r="D7" s="12">
        <f>1023775-593695-122400</f>
        <v>307680</v>
      </c>
      <c r="E7" s="12">
        <v>12466</v>
      </c>
      <c r="F7" s="12">
        <v>1321267837</v>
      </c>
      <c r="G7" s="12">
        <f>2959614-593695-122400</f>
        <v>2243519</v>
      </c>
      <c r="I7" s="12"/>
      <c r="J7" s="63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12">
        <v>315</v>
      </c>
      <c r="C8" s="12">
        <v>92335373</v>
      </c>
      <c r="D8" s="12">
        <v>98027</v>
      </c>
      <c r="E8" s="12">
        <v>1072</v>
      </c>
      <c r="F8" s="12">
        <v>431681240</v>
      </c>
      <c r="G8" s="12">
        <v>1032108</v>
      </c>
      <c r="I8" s="12"/>
      <c r="J8" s="63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12">
        <v>9</v>
      </c>
      <c r="C9" s="12">
        <v>2072034</v>
      </c>
      <c r="D9" s="12">
        <v>11100</v>
      </c>
      <c r="E9" s="12">
        <v>51</v>
      </c>
      <c r="F9" s="12">
        <v>18219198</v>
      </c>
      <c r="G9" s="12">
        <v>37303</v>
      </c>
      <c r="I9" s="12"/>
      <c r="J9" s="63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12">
        <v>56</v>
      </c>
      <c r="C10" s="12">
        <v>12815916</v>
      </c>
      <c r="D10" s="12">
        <v>350156</v>
      </c>
      <c r="E10" s="12">
        <v>337</v>
      </c>
      <c r="F10" s="12">
        <v>74871640</v>
      </c>
      <c r="G10" s="12">
        <v>593470</v>
      </c>
      <c r="I10" s="12"/>
      <c r="J10" s="63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12">
        <v>71</v>
      </c>
      <c r="C11" s="12">
        <v>15292394</v>
      </c>
      <c r="D11" s="12">
        <v>1</v>
      </c>
      <c r="E11" s="12">
        <v>503</v>
      </c>
      <c r="F11" s="12">
        <v>249330851</v>
      </c>
      <c r="G11" s="12">
        <v>310626</v>
      </c>
      <c r="I11" s="12"/>
      <c r="J11" s="63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12">
        <v>227</v>
      </c>
      <c r="C12" s="12">
        <v>25884854</v>
      </c>
      <c r="D12" s="12">
        <v>12483</v>
      </c>
      <c r="E12" s="12">
        <v>1592</v>
      </c>
      <c r="F12" s="12">
        <v>213182842</v>
      </c>
      <c r="G12" s="12">
        <v>896665</v>
      </c>
      <c r="I12" s="12"/>
      <c r="J12" s="63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12">
        <v>165</v>
      </c>
      <c r="C13" s="12">
        <v>67947344</v>
      </c>
      <c r="D13" s="12">
        <f>588834+593695+122400</f>
        <v>1304929</v>
      </c>
      <c r="E13" s="12">
        <v>920</v>
      </c>
      <c r="F13" s="12">
        <v>433999467</v>
      </c>
      <c r="G13" s="12">
        <f>5647635+593695+122400</f>
        <v>6363730</v>
      </c>
      <c r="I13" s="12"/>
      <c r="J13" s="63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12">
        <v>2424</v>
      </c>
      <c r="C14" s="12">
        <v>45221245</v>
      </c>
      <c r="D14" s="12">
        <f>168431</f>
        <v>168431</v>
      </c>
      <c r="E14" s="12">
        <v>12876</v>
      </c>
      <c r="F14" s="12">
        <v>272940720</v>
      </c>
      <c r="G14" s="12">
        <v>1194354</v>
      </c>
      <c r="I14" s="12"/>
      <c r="J14" s="63"/>
      <c r="K14" s="12"/>
      <c r="L14" s="12"/>
      <c r="M14" s="12"/>
      <c r="N14" s="12"/>
      <c r="O14" s="12"/>
      <c r="P14" s="12"/>
    </row>
    <row r="15" ht="12.75">
      <c r="A15" s="6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2018-08-31T18:38:44Z</dcterms:modified>
  <cp:category/>
  <cp:version/>
  <cp:contentType/>
  <cp:contentStatus/>
</cp:coreProperties>
</file>