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9320" windowHeight="7995"/>
  </bookViews>
  <sheets>
    <sheet name="Information Sheet" sheetId="1" r:id="rId1"/>
    <sheet name="Budget Summary" sheetId="2" r:id="rId2"/>
    <sheet name="Revenues (Proposed)" sheetId="3" r:id="rId3"/>
    <sheet name="Revenues (Current Year Adopted)" sheetId="4" r:id="rId4"/>
    <sheet name="Appropriations (Proposed)" sheetId="5" r:id="rId5"/>
    <sheet name="Appropriations (Current Adopt)" sheetId="6" r:id="rId6"/>
    <sheet name="Debt Service - Principal" sheetId="7" r:id="rId7"/>
    <sheet name="Debt Service - Interest" sheetId="8" r:id="rId8"/>
    <sheet name="Net Position" sheetId="9" r:id="rId9"/>
    <sheet name="Capital Budget Proposed" sheetId="10" r:id="rId10"/>
    <sheet name="5 Year Capital Budget Costs" sheetId="11" r:id="rId11"/>
    <sheet name="5 Year Capital Budget Funding" sheetId="12" r:id="rId12"/>
    <sheet name="Page N-4 (2 of 2)" sheetId="13" r:id="rId13"/>
    <sheet name="Health Benefits (N-5)" sheetId="15" r:id="rId14"/>
    <sheet name="Accumulated Absences (N-6)" sheetId="16" r:id="rId15"/>
    <sheet name="Shared Services (N-7)" sheetId="17" r:id="rId16"/>
  </sheets>
  <externalReferences>
    <externalReference r:id="rId17"/>
  </externalReferences>
  <definedNames>
    <definedName name="ReceivingProviding">'[1]Data Lists'!$A$14:$A$15</definedName>
    <definedName name="YESNO">'[1]Data Lists'!$A$11:$A$12</definedName>
  </definedNames>
  <calcPr calcId="145621"/>
</workbook>
</file>

<file path=xl/calcChain.xml><?xml version="1.0" encoding="utf-8"?>
<calcChain xmlns="http://schemas.openxmlformats.org/spreadsheetml/2006/main">
  <c r="S21" i="13" l="1"/>
  <c r="R21" i="13"/>
  <c r="M21" i="13"/>
  <c r="L21" i="13"/>
  <c r="K21" i="13"/>
  <c r="J21" i="13"/>
  <c r="N20" i="13"/>
  <c r="T20" i="13" s="1"/>
  <c r="N19" i="13"/>
  <c r="T19" i="13" s="1"/>
  <c r="N18" i="13"/>
  <c r="T18" i="13" s="1"/>
  <c r="N17" i="13"/>
  <c r="T17" i="13" s="1"/>
  <c r="N16" i="13"/>
  <c r="T16" i="13" s="1"/>
  <c r="N15" i="13"/>
  <c r="T15" i="13" s="1"/>
  <c r="N14" i="13"/>
  <c r="T14" i="13" s="1"/>
  <c r="N13" i="13"/>
  <c r="T13" i="13" s="1"/>
  <c r="N12" i="13"/>
  <c r="T12" i="13" s="1"/>
  <c r="N11" i="13"/>
  <c r="T11" i="13" s="1"/>
  <c r="N10" i="13"/>
  <c r="T10" i="13" s="1"/>
  <c r="N9" i="13"/>
  <c r="T9" i="13" s="1"/>
  <c r="N8" i="13"/>
  <c r="T8" i="13" s="1"/>
  <c r="N7" i="13"/>
  <c r="T7" i="13" s="1"/>
  <c r="N6" i="13"/>
  <c r="N21" i="13" s="1"/>
  <c r="T6" i="13" l="1"/>
  <c r="T21" i="13" s="1"/>
  <c r="D18" i="9"/>
  <c r="D2" i="17" l="1"/>
  <c r="B2" i="17"/>
  <c r="A1" i="17"/>
  <c r="C21" i="16"/>
  <c r="D2" i="16"/>
  <c r="B2" i="16"/>
  <c r="A1" i="16"/>
  <c r="F2" i="15"/>
  <c r="C2" i="15"/>
  <c r="A1" i="15"/>
  <c r="D7" i="15"/>
  <c r="H11" i="15"/>
  <c r="I11" i="15" s="1"/>
  <c r="G7" i="15"/>
  <c r="E28" i="15"/>
  <c r="B28" i="15"/>
  <c r="H27" i="15"/>
  <c r="I27" i="15" s="1"/>
  <c r="G26" i="15"/>
  <c r="D26" i="15"/>
  <c r="G25" i="15"/>
  <c r="D25" i="15"/>
  <c r="G24" i="15"/>
  <c r="D24" i="15"/>
  <c r="G23" i="15"/>
  <c r="D23" i="15"/>
  <c r="E20" i="15"/>
  <c r="B20" i="15"/>
  <c r="H19" i="15"/>
  <c r="I19" i="15" s="1"/>
  <c r="G18" i="15"/>
  <c r="D18" i="15"/>
  <c r="G17" i="15"/>
  <c r="D17" i="15"/>
  <c r="G16" i="15"/>
  <c r="D16" i="15"/>
  <c r="G15" i="15"/>
  <c r="D15" i="15"/>
  <c r="E12" i="15"/>
  <c r="B12" i="15"/>
  <c r="G10" i="15"/>
  <c r="D10" i="15"/>
  <c r="G9" i="15"/>
  <c r="D9" i="15"/>
  <c r="G8" i="15"/>
  <c r="D8" i="15"/>
  <c r="H7" i="15" l="1"/>
  <c r="I7" i="15" s="1"/>
  <c r="D12" i="15"/>
  <c r="B30" i="15"/>
  <c r="H9" i="15"/>
  <c r="I9" i="15" s="1"/>
  <c r="G28" i="15"/>
  <c r="H23" i="15"/>
  <c r="I23" i="15" s="1"/>
  <c r="H25" i="15"/>
  <c r="I25" i="15" s="1"/>
  <c r="H26" i="15"/>
  <c r="I26" i="15" s="1"/>
  <c r="G12" i="15"/>
  <c r="H10" i="15"/>
  <c r="I10" i="15" s="1"/>
  <c r="D20" i="15"/>
  <c r="H17" i="15"/>
  <c r="I17" i="15" s="1"/>
  <c r="H8" i="15"/>
  <c r="I8" i="15" s="1"/>
  <c r="H16" i="15"/>
  <c r="I16" i="15" s="1"/>
  <c r="H18" i="15"/>
  <c r="I18" i="15" s="1"/>
  <c r="H24" i="15"/>
  <c r="I24" i="15" s="1"/>
  <c r="E30" i="15"/>
  <c r="G20" i="15"/>
  <c r="D28" i="15"/>
  <c r="H15" i="15"/>
  <c r="I15" i="15" s="1"/>
  <c r="H12" i="15" l="1"/>
  <c r="I12" i="15" s="1"/>
  <c r="G30" i="15"/>
  <c r="H28" i="15"/>
  <c r="I28" i="15" s="1"/>
  <c r="D30" i="15"/>
  <c r="H20" i="15"/>
  <c r="I20" i="15" s="1"/>
  <c r="H30" i="15" l="1"/>
  <c r="I30" i="15" s="1"/>
  <c r="J34" i="6"/>
  <c r="I34" i="6"/>
  <c r="H34" i="6"/>
  <c r="G34" i="6"/>
  <c r="F34" i="6"/>
  <c r="E34" i="6"/>
  <c r="D34" i="6"/>
  <c r="N36" i="8"/>
  <c r="D41" i="8"/>
  <c r="D40" i="8"/>
  <c r="D34" i="8"/>
  <c r="D28" i="8"/>
  <c r="D22" i="8"/>
  <c r="D16" i="8"/>
  <c r="D10" i="8"/>
  <c r="N6" i="7"/>
  <c r="D40" i="7"/>
  <c r="D41" i="7" s="1"/>
  <c r="D34" i="7"/>
  <c r="H31" i="6" s="1"/>
  <c r="D28" i="7"/>
  <c r="G31" i="6" s="1"/>
  <c r="D22" i="7"/>
  <c r="F31" i="6" s="1"/>
  <c r="D16" i="7"/>
  <c r="E31" i="6" s="1"/>
  <c r="D10" i="7"/>
  <c r="D31" i="6" s="1"/>
  <c r="O9" i="5"/>
  <c r="O10" i="5"/>
  <c r="O12" i="5"/>
  <c r="O13" i="5"/>
  <c r="O14" i="5"/>
  <c r="O15" i="5"/>
  <c r="O16" i="5"/>
  <c r="O17" i="5"/>
  <c r="O18" i="5"/>
  <c r="O20" i="5"/>
  <c r="O21" i="5"/>
  <c r="O22" i="5"/>
  <c r="O24" i="5"/>
  <c r="O25" i="5"/>
  <c r="O26" i="5"/>
  <c r="O27" i="5"/>
  <c r="O28" i="5"/>
  <c r="O29" i="5"/>
  <c r="O30" i="5"/>
  <c r="O35" i="5"/>
  <c r="O36" i="5"/>
  <c r="O37" i="5"/>
  <c r="O38" i="5"/>
  <c r="O41" i="5"/>
  <c r="O44" i="5"/>
  <c r="O45" i="5"/>
  <c r="O46" i="5"/>
  <c r="O8" i="5"/>
  <c r="N45" i="5"/>
  <c r="N46" i="5"/>
  <c r="N44" i="5"/>
  <c r="N35" i="5"/>
  <c r="N36" i="5"/>
  <c r="N37" i="5"/>
  <c r="N38" i="5"/>
  <c r="N41" i="5"/>
  <c r="N25" i="5"/>
  <c r="N26" i="5"/>
  <c r="N27" i="5"/>
  <c r="N28" i="5"/>
  <c r="N29" i="5"/>
  <c r="N30" i="5"/>
  <c r="N24" i="5"/>
  <c r="N21" i="5"/>
  <c r="N22" i="5"/>
  <c r="N20" i="5"/>
  <c r="N13" i="5"/>
  <c r="N14" i="5"/>
  <c r="N15" i="5"/>
  <c r="N16" i="5"/>
  <c r="N17" i="5"/>
  <c r="N18" i="5"/>
  <c r="N12" i="5"/>
  <c r="N9" i="5"/>
  <c r="N10" i="5"/>
  <c r="N8" i="5"/>
  <c r="O55" i="3"/>
  <c r="O56" i="3"/>
  <c r="O57" i="3"/>
  <c r="O58" i="3"/>
  <c r="O59" i="3"/>
  <c r="O54" i="3"/>
  <c r="O49" i="3"/>
  <c r="O50" i="3"/>
  <c r="O51" i="3"/>
  <c r="O52" i="3"/>
  <c r="O48" i="3"/>
  <c r="O43" i="3"/>
  <c r="O44" i="3"/>
  <c r="O45" i="3"/>
  <c r="O46" i="3"/>
  <c r="O42" i="3"/>
  <c r="O37" i="3"/>
  <c r="O38" i="3"/>
  <c r="O39" i="3"/>
  <c r="O40" i="3"/>
  <c r="O36" i="3"/>
  <c r="O29" i="3"/>
  <c r="O30" i="3"/>
  <c r="O31" i="3"/>
  <c r="O32" i="3"/>
  <c r="O28" i="3"/>
  <c r="O23" i="3"/>
  <c r="O24" i="3"/>
  <c r="O25" i="3"/>
  <c r="O26" i="3"/>
  <c r="O22" i="3"/>
  <c r="O16" i="3"/>
  <c r="O17" i="3"/>
  <c r="O18" i="3"/>
  <c r="O19" i="3"/>
  <c r="O20" i="3"/>
  <c r="O15" i="3"/>
  <c r="O9" i="3"/>
  <c r="O10" i="3"/>
  <c r="O11" i="3"/>
  <c r="O12" i="3"/>
  <c r="N55" i="3"/>
  <c r="N56" i="3"/>
  <c r="N57" i="3"/>
  <c r="N58" i="3"/>
  <c r="N59" i="3"/>
  <c r="N54" i="3"/>
  <c r="N49" i="3"/>
  <c r="N50" i="3"/>
  <c r="N51" i="3"/>
  <c r="N52" i="3"/>
  <c r="N48" i="3"/>
  <c r="N43" i="3"/>
  <c r="N44" i="3"/>
  <c r="N45" i="3"/>
  <c r="N46" i="3"/>
  <c r="N42" i="3"/>
  <c r="N37" i="3"/>
  <c r="N38" i="3"/>
  <c r="N39" i="3"/>
  <c r="N40" i="3"/>
  <c r="N36" i="3"/>
  <c r="N29" i="3"/>
  <c r="N30" i="3"/>
  <c r="N31" i="3"/>
  <c r="N32" i="3"/>
  <c r="N28" i="3"/>
  <c r="N23" i="3"/>
  <c r="N24" i="3"/>
  <c r="N25" i="3"/>
  <c r="N26" i="3"/>
  <c r="N22" i="3"/>
  <c r="N16" i="3"/>
  <c r="N17" i="3"/>
  <c r="N18" i="3"/>
  <c r="N19" i="3"/>
  <c r="N20" i="3"/>
  <c r="N15" i="3"/>
  <c r="N9" i="3"/>
  <c r="N10" i="3"/>
  <c r="N11" i="3"/>
  <c r="N12" i="3"/>
  <c r="I31" i="6" l="1"/>
  <c r="J2" i="13"/>
  <c r="D2" i="13"/>
  <c r="A1" i="13"/>
  <c r="C44" i="12" l="1"/>
  <c r="C43" i="12"/>
  <c r="E11" i="12"/>
  <c r="C8" i="12"/>
  <c r="C9" i="12"/>
  <c r="C10" i="12"/>
  <c r="C7" i="12"/>
  <c r="I41" i="12"/>
  <c r="H41" i="12"/>
  <c r="H42" i="12" s="1"/>
  <c r="G41" i="12"/>
  <c r="F41" i="12"/>
  <c r="C40" i="12"/>
  <c r="B40" i="12"/>
  <c r="C39" i="12"/>
  <c r="B39" i="12"/>
  <c r="C38" i="12"/>
  <c r="B38" i="12"/>
  <c r="B37" i="12"/>
  <c r="A36" i="12"/>
  <c r="I35" i="12"/>
  <c r="H35" i="12"/>
  <c r="G35" i="12"/>
  <c r="G42" i="12" s="1"/>
  <c r="F35" i="12"/>
  <c r="C34" i="12"/>
  <c r="B34" i="12"/>
  <c r="C33" i="12"/>
  <c r="B33" i="12"/>
  <c r="C32" i="12"/>
  <c r="B32" i="12"/>
  <c r="B31" i="12"/>
  <c r="A30" i="12"/>
  <c r="I29" i="12"/>
  <c r="H29" i="12"/>
  <c r="G29" i="12"/>
  <c r="F29" i="12"/>
  <c r="C28" i="12"/>
  <c r="B28" i="12"/>
  <c r="C27" i="12"/>
  <c r="B27" i="12"/>
  <c r="C26" i="12"/>
  <c r="B26" i="12"/>
  <c r="B25" i="12"/>
  <c r="A24" i="12"/>
  <c r="I23" i="12"/>
  <c r="H23" i="12"/>
  <c r="G23" i="12"/>
  <c r="F23" i="12"/>
  <c r="C22" i="12"/>
  <c r="B22" i="12"/>
  <c r="C21" i="12"/>
  <c r="B21" i="12"/>
  <c r="C20" i="12"/>
  <c r="B20" i="12"/>
  <c r="E23" i="12"/>
  <c r="B19" i="12"/>
  <c r="A18" i="12"/>
  <c r="I17" i="12"/>
  <c r="H17" i="12"/>
  <c r="G17" i="12"/>
  <c r="F17" i="12"/>
  <c r="C16" i="12"/>
  <c r="B16" i="12"/>
  <c r="C15" i="12"/>
  <c r="B15" i="12"/>
  <c r="C14" i="12"/>
  <c r="B14" i="12"/>
  <c r="E17" i="12"/>
  <c r="B13" i="12"/>
  <c r="A12" i="12"/>
  <c r="I11" i="12"/>
  <c r="H11" i="12"/>
  <c r="G11" i="12"/>
  <c r="F11" i="12"/>
  <c r="B10" i="12"/>
  <c r="B9" i="12"/>
  <c r="B8" i="12"/>
  <c r="B7" i="12"/>
  <c r="A6" i="12"/>
  <c r="G2" i="12"/>
  <c r="D2" i="12"/>
  <c r="A1" i="12"/>
  <c r="E40" i="11"/>
  <c r="C40" i="11" s="1"/>
  <c r="E39" i="11"/>
  <c r="E38" i="11"/>
  <c r="E37" i="11"/>
  <c r="E34" i="11"/>
  <c r="E33" i="11"/>
  <c r="E32" i="11"/>
  <c r="E31" i="11"/>
  <c r="E28" i="11"/>
  <c r="E27" i="11"/>
  <c r="E26" i="11"/>
  <c r="E25" i="11"/>
  <c r="E22" i="11"/>
  <c r="E21" i="11"/>
  <c r="E20" i="11"/>
  <c r="E19" i="11"/>
  <c r="C7" i="11"/>
  <c r="E16" i="11"/>
  <c r="E15" i="11"/>
  <c r="E14" i="11"/>
  <c r="E13" i="11"/>
  <c r="E10" i="11"/>
  <c r="E9" i="11"/>
  <c r="E8" i="11"/>
  <c r="E7" i="11"/>
  <c r="I42" i="11"/>
  <c r="I41" i="11"/>
  <c r="I35" i="11"/>
  <c r="I29" i="11"/>
  <c r="I23" i="11"/>
  <c r="I17" i="11"/>
  <c r="I11" i="11"/>
  <c r="E11" i="11"/>
  <c r="C8" i="11"/>
  <c r="C9" i="11"/>
  <c r="C10" i="11"/>
  <c r="B38" i="11"/>
  <c r="B39" i="11"/>
  <c r="B40" i="11"/>
  <c r="B37" i="11"/>
  <c r="B32" i="11"/>
  <c r="B33" i="11"/>
  <c r="B34" i="11"/>
  <c r="B31" i="11"/>
  <c r="B26" i="11"/>
  <c r="B27" i="11"/>
  <c r="B28" i="11"/>
  <c r="B25" i="11"/>
  <c r="B20" i="11"/>
  <c r="B21" i="11"/>
  <c r="B22" i="11"/>
  <c r="B19" i="11"/>
  <c r="B14" i="11"/>
  <c r="B15" i="11"/>
  <c r="B16" i="11"/>
  <c r="B13" i="11"/>
  <c r="B8" i="11"/>
  <c r="B9" i="11"/>
  <c r="B10" i="11"/>
  <c r="B7" i="11"/>
  <c r="J5" i="11"/>
  <c r="I5" i="11"/>
  <c r="H5" i="11"/>
  <c r="G5" i="11"/>
  <c r="J41" i="11"/>
  <c r="J42" i="11" s="1"/>
  <c r="H41" i="11"/>
  <c r="H42" i="11" s="1"/>
  <c r="G41" i="11"/>
  <c r="F41" i="11"/>
  <c r="E41" i="11"/>
  <c r="C39" i="11"/>
  <c r="C38" i="11"/>
  <c r="C37" i="11"/>
  <c r="A36" i="11"/>
  <c r="J35" i="11"/>
  <c r="H35" i="11"/>
  <c r="G35" i="11"/>
  <c r="G42" i="11" s="1"/>
  <c r="F35" i="11"/>
  <c r="E35" i="11"/>
  <c r="C34" i="11"/>
  <c r="C33" i="11"/>
  <c r="C32" i="11"/>
  <c r="C31" i="11"/>
  <c r="A30" i="11"/>
  <c r="J29" i="11"/>
  <c r="H29" i="11"/>
  <c r="G29" i="11"/>
  <c r="F29" i="11"/>
  <c r="F42" i="11" s="1"/>
  <c r="E29" i="11"/>
  <c r="C28" i="11"/>
  <c r="C27" i="11"/>
  <c r="C26" i="11"/>
  <c r="C25" i="11"/>
  <c r="A24" i="11"/>
  <c r="J23" i="11"/>
  <c r="H23" i="11"/>
  <c r="G23" i="11"/>
  <c r="F23" i="11"/>
  <c r="E23" i="11"/>
  <c r="C22" i="11"/>
  <c r="C21" i="11"/>
  <c r="C20" i="11"/>
  <c r="C19" i="11"/>
  <c r="A18" i="11"/>
  <c r="J17" i="11"/>
  <c r="H17" i="11"/>
  <c r="G17" i="11"/>
  <c r="F17" i="11"/>
  <c r="E17" i="11"/>
  <c r="C16" i="11"/>
  <c r="C15" i="11"/>
  <c r="C14" i="11"/>
  <c r="C13" i="11"/>
  <c r="A12" i="11"/>
  <c r="J11" i="11"/>
  <c r="H11" i="11"/>
  <c r="G11" i="11"/>
  <c r="F11" i="11"/>
  <c r="A6" i="11"/>
  <c r="G2" i="11"/>
  <c r="D2" i="11"/>
  <c r="A1" i="11"/>
  <c r="I20" i="9"/>
  <c r="H20" i="9"/>
  <c r="H22" i="9" s="1"/>
  <c r="H23" i="9" s="1"/>
  <c r="G20" i="9"/>
  <c r="F20" i="9"/>
  <c r="E20" i="9"/>
  <c r="D20" i="9"/>
  <c r="D22" i="9" s="1"/>
  <c r="D23" i="9" s="1"/>
  <c r="E42" i="10"/>
  <c r="C42" i="10"/>
  <c r="C41" i="10"/>
  <c r="C38" i="10"/>
  <c r="C39" i="10"/>
  <c r="C40" i="10"/>
  <c r="C37" i="10"/>
  <c r="C32" i="10"/>
  <c r="C33" i="10"/>
  <c r="C35" i="10" s="1"/>
  <c r="C34" i="10"/>
  <c r="C31" i="10"/>
  <c r="C26" i="10"/>
  <c r="C27" i="10"/>
  <c r="C28" i="10"/>
  <c r="C25" i="10"/>
  <c r="C29" i="10" s="1"/>
  <c r="C20" i="10"/>
  <c r="C23" i="10" s="1"/>
  <c r="C21" i="10"/>
  <c r="C22" i="10"/>
  <c r="C19" i="10"/>
  <c r="C14" i="10"/>
  <c r="C15" i="10"/>
  <c r="C16" i="10"/>
  <c r="C17" i="10" s="1"/>
  <c r="C13" i="10"/>
  <c r="E11" i="10"/>
  <c r="C11" i="10"/>
  <c r="C8" i="10"/>
  <c r="C9" i="10"/>
  <c r="C10" i="10"/>
  <c r="C7" i="10"/>
  <c r="G2" i="10"/>
  <c r="D2" i="10"/>
  <c r="I41" i="10"/>
  <c r="H41" i="10"/>
  <c r="G41" i="10"/>
  <c r="F41" i="10"/>
  <c r="E41" i="10"/>
  <c r="A36" i="10"/>
  <c r="I35" i="10"/>
  <c r="H35" i="10"/>
  <c r="G35" i="10"/>
  <c r="F35" i="10"/>
  <c r="E35" i="10"/>
  <c r="A30" i="10"/>
  <c r="I29" i="10"/>
  <c r="H29" i="10"/>
  <c r="G29" i="10"/>
  <c r="F29" i="10"/>
  <c r="E29" i="10"/>
  <c r="A24" i="10"/>
  <c r="I23" i="10"/>
  <c r="H23" i="10"/>
  <c r="G23" i="10"/>
  <c r="F23" i="10"/>
  <c r="E23" i="10"/>
  <c r="A18" i="10"/>
  <c r="I17" i="10"/>
  <c r="H17" i="10"/>
  <c r="G17" i="10"/>
  <c r="F17" i="10"/>
  <c r="E17" i="10"/>
  <c r="A12" i="10"/>
  <c r="I11" i="10"/>
  <c r="H11" i="10"/>
  <c r="G11" i="10"/>
  <c r="F11" i="10"/>
  <c r="A6" i="10"/>
  <c r="A1" i="10"/>
  <c r="I21" i="9"/>
  <c r="H21" i="9"/>
  <c r="G21" i="9"/>
  <c r="F21" i="9"/>
  <c r="E21" i="9"/>
  <c r="D21" i="9"/>
  <c r="I19" i="9"/>
  <c r="H19" i="9"/>
  <c r="G19" i="9"/>
  <c r="G22" i="9" s="1"/>
  <c r="G23" i="9" s="1"/>
  <c r="F19" i="9"/>
  <c r="E19" i="9"/>
  <c r="E22" i="9" s="1"/>
  <c r="E23" i="9" s="1"/>
  <c r="D19" i="9"/>
  <c r="J18" i="9"/>
  <c r="I22" i="9"/>
  <c r="I23" i="9" s="1"/>
  <c r="F18" i="9"/>
  <c r="G18" i="9"/>
  <c r="J16" i="9"/>
  <c r="J14" i="9"/>
  <c r="J15" i="9"/>
  <c r="J12" i="9"/>
  <c r="J13" i="9"/>
  <c r="J17" i="9"/>
  <c r="J11" i="9"/>
  <c r="E10" i="9"/>
  <c r="E18" i="9" s="1"/>
  <c r="F10" i="9"/>
  <c r="G10" i="9"/>
  <c r="H10" i="9"/>
  <c r="H18" i="9" s="1"/>
  <c r="I10" i="9"/>
  <c r="I18" i="9" s="1"/>
  <c r="J7" i="9"/>
  <c r="J8" i="9"/>
  <c r="J9" i="9"/>
  <c r="J6" i="9"/>
  <c r="I5" i="9"/>
  <c r="H5" i="9"/>
  <c r="G5" i="9"/>
  <c r="F5" i="9"/>
  <c r="E5" i="9"/>
  <c r="D5" i="9"/>
  <c r="D10" i="9"/>
  <c r="G2" i="9"/>
  <c r="D2" i="9"/>
  <c r="A1" i="9"/>
  <c r="I34" i="5"/>
  <c r="I24" i="2" s="1"/>
  <c r="H34" i="5"/>
  <c r="G34" i="5"/>
  <c r="F34" i="5"/>
  <c r="F24" i="2" s="1"/>
  <c r="E34" i="5"/>
  <c r="E24" i="2" s="1"/>
  <c r="D34" i="5"/>
  <c r="M40" i="8"/>
  <c r="M41" i="8" s="1"/>
  <c r="L40" i="8"/>
  <c r="L41" i="8" s="1"/>
  <c r="K40" i="8"/>
  <c r="K41" i="8" s="1"/>
  <c r="J40" i="8"/>
  <c r="J41" i="8" s="1"/>
  <c r="I40" i="8"/>
  <c r="I41" i="8" s="1"/>
  <c r="H40" i="8"/>
  <c r="H41" i="8" s="1"/>
  <c r="F40" i="8"/>
  <c r="F41" i="8" s="1"/>
  <c r="N39" i="8"/>
  <c r="N40" i="8" s="1"/>
  <c r="N41" i="8" s="1"/>
  <c r="N38" i="8"/>
  <c r="N37" i="8"/>
  <c r="A35" i="8"/>
  <c r="M34" i="8"/>
  <c r="L34" i="8"/>
  <c r="K34" i="8"/>
  <c r="J34" i="8"/>
  <c r="I34" i="8"/>
  <c r="H34" i="8"/>
  <c r="F34" i="8"/>
  <c r="N33" i="8"/>
  <c r="N32" i="8"/>
  <c r="N31" i="8"/>
  <c r="N30" i="8"/>
  <c r="N34" i="8" s="1"/>
  <c r="A29" i="8"/>
  <c r="M28" i="8"/>
  <c r="L28" i="8"/>
  <c r="K28" i="8"/>
  <c r="J28" i="8"/>
  <c r="I28" i="8"/>
  <c r="H28" i="8"/>
  <c r="F28" i="8"/>
  <c r="N27" i="8"/>
  <c r="N26" i="8"/>
  <c r="N25" i="8"/>
  <c r="N28" i="8" s="1"/>
  <c r="N24" i="8"/>
  <c r="A23" i="8"/>
  <c r="M22" i="8"/>
  <c r="L22" i="8"/>
  <c r="K22" i="8"/>
  <c r="J22" i="8"/>
  <c r="I22" i="8"/>
  <c r="H22" i="8"/>
  <c r="F22" i="8"/>
  <c r="N21" i="8"/>
  <c r="N20" i="8"/>
  <c r="N22" i="8" s="1"/>
  <c r="N19" i="8"/>
  <c r="N18" i="8"/>
  <c r="A17" i="8"/>
  <c r="M16" i="8"/>
  <c r="L16" i="8"/>
  <c r="K16" i="8"/>
  <c r="J16" i="8"/>
  <c r="I16" i="8"/>
  <c r="H16" i="8"/>
  <c r="F16" i="8"/>
  <c r="N15" i="8"/>
  <c r="N16" i="8" s="1"/>
  <c r="N14" i="8"/>
  <c r="N13" i="8"/>
  <c r="N12" i="8"/>
  <c r="A11" i="8"/>
  <c r="M10" i="8"/>
  <c r="L10" i="8"/>
  <c r="K10" i="8"/>
  <c r="J10" i="8"/>
  <c r="I10" i="8"/>
  <c r="H10" i="8"/>
  <c r="F10" i="8"/>
  <c r="N9" i="8"/>
  <c r="N8" i="8"/>
  <c r="N7" i="8"/>
  <c r="N6" i="8"/>
  <c r="N10" i="8" s="1"/>
  <c r="A5" i="8"/>
  <c r="H4" i="8"/>
  <c r="I4" i="8" s="1"/>
  <c r="J4" i="8" s="1"/>
  <c r="K4" i="8" s="1"/>
  <c r="L4" i="8" s="1"/>
  <c r="A1" i="8"/>
  <c r="N37" i="7"/>
  <c r="N38" i="7"/>
  <c r="N39" i="7"/>
  <c r="N36" i="7"/>
  <c r="I40" i="7"/>
  <c r="J40" i="7"/>
  <c r="K40" i="7"/>
  <c r="L40" i="7"/>
  <c r="M40" i="7"/>
  <c r="H40" i="7"/>
  <c r="F40" i="7"/>
  <c r="I31" i="5" s="1"/>
  <c r="I20" i="2" s="1"/>
  <c r="N31" i="7"/>
  <c r="N32" i="7"/>
  <c r="N33" i="7"/>
  <c r="N30" i="7"/>
  <c r="I34" i="7"/>
  <c r="J34" i="7"/>
  <c r="K34" i="7"/>
  <c r="L34" i="7"/>
  <c r="M34" i="7"/>
  <c r="H34" i="7"/>
  <c r="F34" i="7"/>
  <c r="H31" i="5" s="1"/>
  <c r="H20" i="2" s="1"/>
  <c r="N25" i="7"/>
  <c r="N26" i="7"/>
  <c r="N27" i="7"/>
  <c r="N24" i="7"/>
  <c r="I28" i="7"/>
  <c r="J28" i="7"/>
  <c r="K28" i="7"/>
  <c r="L28" i="7"/>
  <c r="M28" i="7"/>
  <c r="H28" i="7"/>
  <c r="F28" i="7"/>
  <c r="G31" i="5" s="1"/>
  <c r="G20" i="2" s="1"/>
  <c r="N19" i="7"/>
  <c r="N20" i="7"/>
  <c r="N21" i="7"/>
  <c r="N18" i="7"/>
  <c r="I22" i="7"/>
  <c r="J22" i="7"/>
  <c r="K22" i="7"/>
  <c r="L22" i="7"/>
  <c r="M22" i="7"/>
  <c r="H22" i="7"/>
  <c r="F22" i="7"/>
  <c r="F31" i="5" s="1"/>
  <c r="F20" i="2" s="1"/>
  <c r="N13" i="7"/>
  <c r="N14" i="7"/>
  <c r="N15" i="7"/>
  <c r="N12" i="7"/>
  <c r="I16" i="7"/>
  <c r="J16" i="7"/>
  <c r="K16" i="7"/>
  <c r="L16" i="7"/>
  <c r="M16" i="7"/>
  <c r="H16" i="7"/>
  <c r="F16" i="7"/>
  <c r="E31" i="5" s="1"/>
  <c r="E20" i="2" s="1"/>
  <c r="N7" i="7"/>
  <c r="N10" i="7" s="1"/>
  <c r="N8" i="7"/>
  <c r="N9" i="7"/>
  <c r="I10" i="7"/>
  <c r="J10" i="7"/>
  <c r="K10" i="7"/>
  <c r="L10" i="7"/>
  <c r="M10" i="7"/>
  <c r="H10" i="7"/>
  <c r="F10" i="7"/>
  <c r="D31" i="5" s="1"/>
  <c r="A35" i="7"/>
  <c r="A29" i="7"/>
  <c r="A23" i="7"/>
  <c r="A17" i="7"/>
  <c r="A11" i="7"/>
  <c r="A5" i="7"/>
  <c r="H4" i="7"/>
  <c r="I4" i="7" s="1"/>
  <c r="J4" i="7" s="1"/>
  <c r="K4" i="7" s="1"/>
  <c r="L4" i="7" s="1"/>
  <c r="A1" i="7"/>
  <c r="I32" i="2"/>
  <c r="H32" i="2"/>
  <c r="G32" i="2"/>
  <c r="F32" i="2"/>
  <c r="J32" i="2" s="1"/>
  <c r="E32" i="2"/>
  <c r="D32" i="2"/>
  <c r="I28" i="2"/>
  <c r="H28" i="2"/>
  <c r="G28" i="2"/>
  <c r="F28" i="2"/>
  <c r="E28" i="2"/>
  <c r="D28" i="2"/>
  <c r="H10" i="2"/>
  <c r="I18" i="2"/>
  <c r="H18" i="2"/>
  <c r="G18" i="2"/>
  <c r="F18" i="2"/>
  <c r="E18" i="2"/>
  <c r="D18" i="2"/>
  <c r="I16" i="2"/>
  <c r="H16" i="2"/>
  <c r="G16" i="2"/>
  <c r="F16" i="2"/>
  <c r="E16" i="2"/>
  <c r="D16" i="2"/>
  <c r="L46" i="5"/>
  <c r="L45" i="5"/>
  <c r="L44" i="5"/>
  <c r="L41" i="5"/>
  <c r="L28" i="2" s="1"/>
  <c r="L38" i="5"/>
  <c r="L37" i="5"/>
  <c r="L36" i="5"/>
  <c r="L35" i="5"/>
  <c r="L28" i="5"/>
  <c r="L27" i="5"/>
  <c r="L26" i="5"/>
  <c r="L25" i="5"/>
  <c r="L24" i="5"/>
  <c r="L21" i="5"/>
  <c r="L20" i="5"/>
  <c r="L16" i="5"/>
  <c r="L15" i="5"/>
  <c r="L14" i="5"/>
  <c r="L13" i="5"/>
  <c r="L12" i="5"/>
  <c r="L9" i="5"/>
  <c r="L8" i="5"/>
  <c r="J45" i="6"/>
  <c r="I44" i="6"/>
  <c r="I46" i="6" s="1"/>
  <c r="H44" i="6"/>
  <c r="H46" i="6" s="1"/>
  <c r="G44" i="6"/>
  <c r="G46" i="6" s="1"/>
  <c r="F44" i="6"/>
  <c r="F46" i="6" s="1"/>
  <c r="E44" i="6"/>
  <c r="E46" i="6" s="1"/>
  <c r="D44" i="6"/>
  <c r="D46" i="6" s="1"/>
  <c r="J41" i="6"/>
  <c r="I39" i="6"/>
  <c r="H39" i="6"/>
  <c r="G39" i="6"/>
  <c r="F39" i="6"/>
  <c r="E39" i="6"/>
  <c r="D39" i="6"/>
  <c r="J38" i="6"/>
  <c r="J37" i="6"/>
  <c r="J36" i="6"/>
  <c r="J35" i="6"/>
  <c r="L34" i="5"/>
  <c r="J31" i="6"/>
  <c r="L31" i="5" s="1"/>
  <c r="L20" i="2" s="1"/>
  <c r="I29" i="6"/>
  <c r="H29" i="6"/>
  <c r="G29" i="6"/>
  <c r="G30" i="6" s="1"/>
  <c r="F29" i="6"/>
  <c r="F30" i="6" s="1"/>
  <c r="E29" i="6"/>
  <c r="D29" i="6"/>
  <c r="J28" i="6"/>
  <c r="J27" i="6"/>
  <c r="J26" i="6"/>
  <c r="J25" i="6"/>
  <c r="J24" i="6"/>
  <c r="I22" i="6"/>
  <c r="H22" i="6"/>
  <c r="G22" i="6"/>
  <c r="F22" i="6"/>
  <c r="E22" i="6"/>
  <c r="D22" i="6"/>
  <c r="J21" i="6"/>
  <c r="J20" i="6"/>
  <c r="J22" i="6" s="1"/>
  <c r="I17" i="6"/>
  <c r="I18" i="6" s="1"/>
  <c r="H17" i="6"/>
  <c r="G17" i="6"/>
  <c r="F17" i="6"/>
  <c r="F18" i="6" s="1"/>
  <c r="E17" i="6"/>
  <c r="E18" i="6" s="1"/>
  <c r="D17" i="6"/>
  <c r="J16" i="6"/>
  <c r="J15" i="6"/>
  <c r="J14" i="6"/>
  <c r="J13" i="6"/>
  <c r="J12" i="6"/>
  <c r="I10" i="6"/>
  <c r="H10" i="6"/>
  <c r="G10" i="6"/>
  <c r="F10" i="6"/>
  <c r="E10" i="6"/>
  <c r="D10" i="6"/>
  <c r="J9" i="6"/>
  <c r="J8" i="6"/>
  <c r="I5" i="6"/>
  <c r="H5" i="6"/>
  <c r="G5" i="6"/>
  <c r="F5" i="6"/>
  <c r="E5" i="6"/>
  <c r="D5" i="6"/>
  <c r="G2" i="6"/>
  <c r="D2" i="6"/>
  <c r="A1" i="6"/>
  <c r="D46" i="5"/>
  <c r="D30" i="5"/>
  <c r="D29" i="5"/>
  <c r="D22" i="5"/>
  <c r="D18" i="5"/>
  <c r="D17" i="5"/>
  <c r="J16" i="5"/>
  <c r="J14" i="5"/>
  <c r="J13" i="5"/>
  <c r="J12" i="5"/>
  <c r="J17" i="5" s="1"/>
  <c r="J10" i="5"/>
  <c r="J9" i="5"/>
  <c r="J8" i="5"/>
  <c r="D10" i="5"/>
  <c r="E46" i="5"/>
  <c r="F46" i="5"/>
  <c r="G46" i="5"/>
  <c r="H46" i="5"/>
  <c r="I46" i="5"/>
  <c r="J46" i="5"/>
  <c r="J45" i="5"/>
  <c r="J44" i="5"/>
  <c r="E44" i="5"/>
  <c r="F44" i="5"/>
  <c r="G44" i="5"/>
  <c r="H44" i="5"/>
  <c r="I44" i="5"/>
  <c r="D44" i="5"/>
  <c r="J41" i="5"/>
  <c r="J37" i="5"/>
  <c r="J27" i="5"/>
  <c r="F39" i="5"/>
  <c r="F26" i="2" s="1"/>
  <c r="F25" i="2" s="1"/>
  <c r="E39" i="5"/>
  <c r="E26" i="2" s="1"/>
  <c r="E25" i="2" s="1"/>
  <c r="J38" i="5"/>
  <c r="J36" i="5"/>
  <c r="J35" i="5"/>
  <c r="I29" i="5"/>
  <c r="H29" i="5"/>
  <c r="H30" i="5" s="1"/>
  <c r="G29" i="5"/>
  <c r="G30" i="5" s="1"/>
  <c r="F29" i="5"/>
  <c r="E29" i="5"/>
  <c r="J28" i="5"/>
  <c r="J26" i="5"/>
  <c r="J25" i="5"/>
  <c r="J24" i="5"/>
  <c r="I22" i="5"/>
  <c r="H22" i="5"/>
  <c r="G22" i="5"/>
  <c r="F22" i="5"/>
  <c r="E22" i="5"/>
  <c r="J21" i="5"/>
  <c r="J20" i="5"/>
  <c r="I17" i="5"/>
  <c r="H17" i="5"/>
  <c r="G17" i="5"/>
  <c r="F17" i="5"/>
  <c r="E17" i="5"/>
  <c r="J15" i="5"/>
  <c r="I10" i="5"/>
  <c r="H10" i="5"/>
  <c r="G10" i="5"/>
  <c r="F10" i="5"/>
  <c r="E10" i="5"/>
  <c r="I5" i="5"/>
  <c r="H5" i="5"/>
  <c r="G5" i="5"/>
  <c r="F5" i="5"/>
  <c r="E5" i="5"/>
  <c r="D5" i="5"/>
  <c r="G2" i="5"/>
  <c r="D2" i="5"/>
  <c r="A1" i="5"/>
  <c r="G2" i="4"/>
  <c r="D2" i="4"/>
  <c r="L57" i="3"/>
  <c r="L56" i="3"/>
  <c r="L55" i="3"/>
  <c r="L54" i="3"/>
  <c r="L51" i="3"/>
  <c r="L52" i="3" s="1"/>
  <c r="L50" i="3"/>
  <c r="L49" i="3"/>
  <c r="L48" i="3"/>
  <c r="L45" i="3"/>
  <c r="L44" i="3"/>
  <c r="L43" i="3"/>
  <c r="L42" i="3"/>
  <c r="L37" i="3"/>
  <c r="L39" i="3"/>
  <c r="L38" i="3"/>
  <c r="L36" i="3"/>
  <c r="L31" i="3"/>
  <c r="L30" i="3"/>
  <c r="L29" i="3"/>
  <c r="L28" i="3"/>
  <c r="L25" i="3"/>
  <c r="L24" i="3"/>
  <c r="L23" i="3"/>
  <c r="L22" i="3"/>
  <c r="L26" i="3" s="1"/>
  <c r="L19" i="3"/>
  <c r="L18" i="3"/>
  <c r="L17" i="3"/>
  <c r="L16" i="3"/>
  <c r="L15" i="3"/>
  <c r="L12" i="3"/>
  <c r="L11" i="3"/>
  <c r="L10" i="3"/>
  <c r="L9" i="3"/>
  <c r="I58" i="4"/>
  <c r="H58" i="4"/>
  <c r="G58" i="4"/>
  <c r="F58" i="4"/>
  <c r="E58" i="4"/>
  <c r="D58" i="4"/>
  <c r="J57" i="4"/>
  <c r="J56" i="4"/>
  <c r="J55" i="4"/>
  <c r="J54" i="4"/>
  <c r="I52" i="4"/>
  <c r="H52" i="4"/>
  <c r="G52" i="4"/>
  <c r="F52" i="4"/>
  <c r="E52" i="4"/>
  <c r="D52" i="4"/>
  <c r="J51" i="4"/>
  <c r="J50" i="4"/>
  <c r="J49" i="4"/>
  <c r="J48" i="4"/>
  <c r="I46" i="4"/>
  <c r="H46" i="4"/>
  <c r="G46" i="4"/>
  <c r="F46" i="4"/>
  <c r="E46" i="4"/>
  <c r="D46" i="4"/>
  <c r="J45" i="4"/>
  <c r="J44" i="4"/>
  <c r="J43" i="4"/>
  <c r="J42" i="4"/>
  <c r="I40" i="4"/>
  <c r="H40" i="4"/>
  <c r="G40" i="4"/>
  <c r="F40" i="4"/>
  <c r="E40" i="4"/>
  <c r="D40" i="4"/>
  <c r="J39" i="4"/>
  <c r="J38" i="4"/>
  <c r="J37" i="4"/>
  <c r="J36" i="4"/>
  <c r="I32" i="4"/>
  <c r="H32" i="4"/>
  <c r="G32" i="4"/>
  <c r="F32" i="4"/>
  <c r="E32" i="4"/>
  <c r="D32" i="4"/>
  <c r="J31" i="4"/>
  <c r="J30" i="4"/>
  <c r="J29" i="4"/>
  <c r="J28" i="4"/>
  <c r="I26" i="4"/>
  <c r="H26" i="4"/>
  <c r="G26" i="4"/>
  <c r="F26" i="4"/>
  <c r="E26" i="4"/>
  <c r="D26" i="4"/>
  <c r="J25" i="4"/>
  <c r="J24" i="4"/>
  <c r="J23" i="4"/>
  <c r="J22" i="4"/>
  <c r="I20" i="4"/>
  <c r="H20" i="4"/>
  <c r="G20" i="4"/>
  <c r="F20" i="4"/>
  <c r="E20" i="4"/>
  <c r="D20" i="4"/>
  <c r="J19" i="4"/>
  <c r="J18" i="4"/>
  <c r="J17" i="4"/>
  <c r="J16" i="4"/>
  <c r="J15" i="4"/>
  <c r="I13" i="4"/>
  <c r="H13" i="4"/>
  <c r="G13" i="4"/>
  <c r="F13" i="4"/>
  <c r="E13" i="4"/>
  <c r="D13" i="4"/>
  <c r="J12" i="4"/>
  <c r="J11" i="4"/>
  <c r="J10" i="4"/>
  <c r="J9" i="4"/>
  <c r="J8" i="4"/>
  <c r="L8" i="3" s="1"/>
  <c r="L13" i="3" s="1"/>
  <c r="I5" i="4"/>
  <c r="H5" i="4"/>
  <c r="G5" i="4"/>
  <c r="F5" i="4"/>
  <c r="E5" i="4"/>
  <c r="D5" i="4"/>
  <c r="A1" i="4"/>
  <c r="I10" i="2"/>
  <c r="G10" i="2"/>
  <c r="F10" i="2"/>
  <c r="E10" i="2"/>
  <c r="D10" i="2"/>
  <c r="I8" i="2"/>
  <c r="H8" i="2"/>
  <c r="G8" i="2"/>
  <c r="F8" i="2"/>
  <c r="E8" i="2"/>
  <c r="E60" i="3"/>
  <c r="F60" i="3"/>
  <c r="G60" i="3"/>
  <c r="H60" i="3"/>
  <c r="I60" i="3"/>
  <c r="E59" i="3"/>
  <c r="F59" i="3"/>
  <c r="G59" i="3"/>
  <c r="H59" i="3"/>
  <c r="I59" i="3"/>
  <c r="J59" i="3"/>
  <c r="D59" i="3"/>
  <c r="J55" i="3"/>
  <c r="J56" i="3"/>
  <c r="J57" i="3"/>
  <c r="J54" i="3"/>
  <c r="E58" i="3"/>
  <c r="F58" i="3"/>
  <c r="G58" i="3"/>
  <c r="H58" i="3"/>
  <c r="I58" i="3"/>
  <c r="D58" i="3"/>
  <c r="J49" i="3"/>
  <c r="J50" i="3"/>
  <c r="J51" i="3"/>
  <c r="J48" i="3"/>
  <c r="E52" i="3"/>
  <c r="F52" i="3"/>
  <c r="G52" i="3"/>
  <c r="H52" i="3"/>
  <c r="I52" i="3"/>
  <c r="D52" i="3"/>
  <c r="J43" i="3"/>
  <c r="J44" i="3"/>
  <c r="J45" i="3"/>
  <c r="J42" i="3"/>
  <c r="E46" i="3"/>
  <c r="F46" i="3"/>
  <c r="G46" i="3"/>
  <c r="H46" i="3"/>
  <c r="I46" i="3"/>
  <c r="D46" i="3"/>
  <c r="J37" i="3"/>
  <c r="J38" i="3"/>
  <c r="J39" i="3"/>
  <c r="J40" i="3" s="1"/>
  <c r="J36" i="3"/>
  <c r="E40" i="3"/>
  <c r="F40" i="3"/>
  <c r="G40" i="3"/>
  <c r="H40" i="3"/>
  <c r="I40" i="3"/>
  <c r="D40" i="3"/>
  <c r="E33" i="3"/>
  <c r="F33" i="3"/>
  <c r="G33" i="3"/>
  <c r="H33" i="3"/>
  <c r="I33" i="3"/>
  <c r="J29" i="3"/>
  <c r="J30" i="3"/>
  <c r="J31" i="3"/>
  <c r="J28" i="3"/>
  <c r="J32" i="3" s="1"/>
  <c r="E32" i="3"/>
  <c r="F32" i="3"/>
  <c r="G32" i="3"/>
  <c r="H32" i="3"/>
  <c r="I32" i="3"/>
  <c r="D32" i="3"/>
  <c r="J23" i="3"/>
  <c r="J24" i="3"/>
  <c r="J25" i="3"/>
  <c r="J22" i="3"/>
  <c r="E26" i="3"/>
  <c r="F26" i="3"/>
  <c r="G26" i="3"/>
  <c r="H26" i="3"/>
  <c r="I26" i="3"/>
  <c r="D26" i="3"/>
  <c r="E20" i="3"/>
  <c r="F20" i="3"/>
  <c r="G20" i="3"/>
  <c r="H20" i="3"/>
  <c r="I20" i="3"/>
  <c r="J20" i="3"/>
  <c r="D20" i="3"/>
  <c r="J16" i="3"/>
  <c r="J17" i="3"/>
  <c r="J18" i="3"/>
  <c r="J19" i="3"/>
  <c r="J15" i="3"/>
  <c r="J9" i="3"/>
  <c r="J10" i="3"/>
  <c r="J11" i="3"/>
  <c r="J12" i="3"/>
  <c r="J8" i="3"/>
  <c r="E13" i="3"/>
  <c r="F13" i="3"/>
  <c r="G13" i="3"/>
  <c r="H13" i="3"/>
  <c r="I13" i="3"/>
  <c r="D13" i="3"/>
  <c r="D33" i="3" s="1"/>
  <c r="I5" i="3"/>
  <c r="H5" i="3"/>
  <c r="G5" i="3"/>
  <c r="F5" i="3"/>
  <c r="E5" i="3"/>
  <c r="D5" i="3"/>
  <c r="G2" i="3"/>
  <c r="D2" i="3"/>
  <c r="A1" i="3"/>
  <c r="G2" i="2"/>
  <c r="D2" i="2"/>
  <c r="A1" i="2"/>
  <c r="I5" i="2"/>
  <c r="H5" i="2"/>
  <c r="G5" i="2"/>
  <c r="F5" i="2"/>
  <c r="E5" i="2"/>
  <c r="D5" i="2"/>
  <c r="D60" i="3" l="1"/>
  <c r="D8" i="2"/>
  <c r="J13" i="3"/>
  <c r="N8" i="3"/>
  <c r="O8" i="3" s="1"/>
  <c r="D12" i="2"/>
  <c r="L39" i="5"/>
  <c r="L26" i="2" s="1"/>
  <c r="L25" i="2" s="1"/>
  <c r="L24" i="2"/>
  <c r="J34" i="5"/>
  <c r="D24" i="2"/>
  <c r="H39" i="5"/>
  <c r="H26" i="2" s="1"/>
  <c r="H24" i="2"/>
  <c r="I39" i="5"/>
  <c r="I26" i="2" s="1"/>
  <c r="I25" i="2" s="1"/>
  <c r="G39" i="5"/>
  <c r="G26" i="2" s="1"/>
  <c r="G24" i="2"/>
  <c r="H12" i="2"/>
  <c r="L32" i="2"/>
  <c r="N32" i="2" s="1"/>
  <c r="O32" i="2" s="1"/>
  <c r="L29" i="5"/>
  <c r="D39" i="5"/>
  <c r="D26" i="2" s="1"/>
  <c r="D25" i="2" s="1"/>
  <c r="J19" i="9"/>
  <c r="J22" i="9" s="1"/>
  <c r="J23" i="9" s="1"/>
  <c r="J20" i="9"/>
  <c r="L10" i="5"/>
  <c r="J21" i="9"/>
  <c r="L17" i="5"/>
  <c r="L22" i="5"/>
  <c r="J28" i="2"/>
  <c r="N28" i="2" s="1"/>
  <c r="O28" i="2" s="1"/>
  <c r="L20" i="3"/>
  <c r="L46" i="3"/>
  <c r="G12" i="2"/>
  <c r="L40" i="3"/>
  <c r="L58" i="3"/>
  <c r="J8" i="2"/>
  <c r="I12" i="2"/>
  <c r="E22" i="2"/>
  <c r="I22" i="2"/>
  <c r="I28" i="9" s="1"/>
  <c r="H22" i="2"/>
  <c r="H28" i="9" s="1"/>
  <c r="F12" i="2"/>
  <c r="G22" i="2"/>
  <c r="E35" i="12"/>
  <c r="F42" i="12"/>
  <c r="E41" i="12"/>
  <c r="I42" i="12"/>
  <c r="E29" i="12"/>
  <c r="C11" i="12"/>
  <c r="C13" i="12"/>
  <c r="C17" i="12" s="1"/>
  <c r="C19" i="12"/>
  <c r="C23" i="12" s="1"/>
  <c r="C25" i="12"/>
  <c r="C29" i="12" s="1"/>
  <c r="C31" i="12"/>
  <c r="C35" i="12" s="1"/>
  <c r="C37" i="12"/>
  <c r="C41" i="12" s="1"/>
  <c r="C41" i="11"/>
  <c r="C35" i="11"/>
  <c r="C29" i="11"/>
  <c r="C23" i="11"/>
  <c r="C17" i="11"/>
  <c r="E42" i="11"/>
  <c r="C11" i="11"/>
  <c r="C42" i="11"/>
  <c r="H42" i="10"/>
  <c r="I42" i="10"/>
  <c r="F42" i="10"/>
  <c r="G42" i="10"/>
  <c r="F22" i="9"/>
  <c r="F23" i="9" s="1"/>
  <c r="J10" i="9"/>
  <c r="N16" i="7"/>
  <c r="N28" i="7"/>
  <c r="M41" i="7"/>
  <c r="I41" i="7"/>
  <c r="K41" i="7"/>
  <c r="N40" i="7"/>
  <c r="L41" i="7"/>
  <c r="H41" i="7"/>
  <c r="J41" i="7"/>
  <c r="D20" i="2"/>
  <c r="D22" i="2" s="1"/>
  <c r="D30" i="2" s="1"/>
  <c r="D32" i="5"/>
  <c r="J31" i="5"/>
  <c r="N31" i="5" s="1"/>
  <c r="O31" i="5" s="1"/>
  <c r="N22" i="7"/>
  <c r="F41" i="7"/>
  <c r="N34" i="7"/>
  <c r="F22" i="2"/>
  <c r="J18" i="2"/>
  <c r="J16" i="2"/>
  <c r="J17" i="6"/>
  <c r="G18" i="6"/>
  <c r="G32" i="6" s="1"/>
  <c r="D30" i="6"/>
  <c r="D32" i="6" s="1"/>
  <c r="H30" i="6"/>
  <c r="J29" i="6"/>
  <c r="J30" i="6" s="1"/>
  <c r="J39" i="6"/>
  <c r="J10" i="6"/>
  <c r="D18" i="6"/>
  <c r="H18" i="6"/>
  <c r="E30" i="6"/>
  <c r="E32" i="6" s="1"/>
  <c r="E50" i="6" s="1"/>
  <c r="I30" i="6"/>
  <c r="I32" i="6" s="1"/>
  <c r="H32" i="6"/>
  <c r="H50" i="6" s="1"/>
  <c r="J18" i="6"/>
  <c r="F32" i="6"/>
  <c r="F50" i="6" s="1"/>
  <c r="J44" i="6"/>
  <c r="J46" i="6" s="1"/>
  <c r="E30" i="5"/>
  <c r="I30" i="5"/>
  <c r="H18" i="5"/>
  <c r="H32" i="5" s="1"/>
  <c r="F30" i="5"/>
  <c r="G18" i="5"/>
  <c r="G32" i="5" s="1"/>
  <c r="E18" i="5"/>
  <c r="I18" i="5"/>
  <c r="I32" i="5" s="1"/>
  <c r="F18" i="5"/>
  <c r="F32" i="5" s="1"/>
  <c r="J29" i="5"/>
  <c r="J22" i="5"/>
  <c r="L32" i="3"/>
  <c r="L33" i="3" s="1"/>
  <c r="E59" i="4"/>
  <c r="I59" i="4"/>
  <c r="J13" i="4"/>
  <c r="E33" i="4"/>
  <c r="I33" i="4"/>
  <c r="J26" i="4"/>
  <c r="J40" i="4"/>
  <c r="J52" i="4"/>
  <c r="F59" i="4"/>
  <c r="F33" i="4"/>
  <c r="F60" i="4" s="1"/>
  <c r="G59" i="4"/>
  <c r="G33" i="4"/>
  <c r="G60" i="4" s="1"/>
  <c r="J20" i="4"/>
  <c r="D33" i="4"/>
  <c r="D60" i="4" s="1"/>
  <c r="H33" i="4"/>
  <c r="J32" i="4"/>
  <c r="J46" i="4"/>
  <c r="J58" i="4"/>
  <c r="D59" i="4"/>
  <c r="H59" i="4"/>
  <c r="J59" i="4"/>
  <c r="H60" i="4"/>
  <c r="J10" i="2"/>
  <c r="E12" i="2"/>
  <c r="J58" i="3"/>
  <c r="J52" i="3"/>
  <c r="J46" i="3"/>
  <c r="J26" i="3"/>
  <c r="N13" i="3" l="1"/>
  <c r="O13" i="3" s="1"/>
  <c r="J33" i="3"/>
  <c r="H40" i="6"/>
  <c r="H42" i="6" s="1"/>
  <c r="H47" i="6" s="1"/>
  <c r="D40" i="5"/>
  <c r="D42" i="5" s="1"/>
  <c r="D47" i="5" s="1"/>
  <c r="J26" i="2"/>
  <c r="N26" i="2"/>
  <c r="O26" i="2" s="1"/>
  <c r="J24" i="2"/>
  <c r="N24" i="2" s="1"/>
  <c r="O24" i="2" s="1"/>
  <c r="N34" i="5"/>
  <c r="O34" i="5" s="1"/>
  <c r="J39" i="5"/>
  <c r="N39" i="5" s="1"/>
  <c r="O39" i="5" s="1"/>
  <c r="H25" i="2"/>
  <c r="G25" i="2"/>
  <c r="I30" i="2"/>
  <c r="I34" i="2" s="1"/>
  <c r="I36" i="2" s="1"/>
  <c r="H30" i="2"/>
  <c r="H34" i="2" s="1"/>
  <c r="H36" i="2" s="1"/>
  <c r="L18" i="5"/>
  <c r="L30" i="5"/>
  <c r="L59" i="3"/>
  <c r="L10" i="2" s="1"/>
  <c r="J12" i="2"/>
  <c r="N10" i="2"/>
  <c r="O10" i="2" s="1"/>
  <c r="D34" i="2"/>
  <c r="D36" i="2" s="1"/>
  <c r="D28" i="9"/>
  <c r="F30" i="2"/>
  <c r="F34" i="2" s="1"/>
  <c r="F36" i="2" s="1"/>
  <c r="F28" i="9"/>
  <c r="J20" i="2"/>
  <c r="N20" i="2" s="1"/>
  <c r="O20" i="2" s="1"/>
  <c r="G30" i="2"/>
  <c r="G34" i="2" s="1"/>
  <c r="G36" i="2" s="1"/>
  <c r="G28" i="9"/>
  <c r="E30" i="2"/>
  <c r="E34" i="2" s="1"/>
  <c r="E36" i="2" s="1"/>
  <c r="E28" i="9"/>
  <c r="E42" i="12"/>
  <c r="C42" i="12"/>
  <c r="N41" i="7"/>
  <c r="I50" i="5"/>
  <c r="I40" i="5"/>
  <c r="I42" i="5" s="1"/>
  <c r="I47" i="5" s="1"/>
  <c r="H50" i="5"/>
  <c r="H40" i="5"/>
  <c r="H42" i="5" s="1"/>
  <c r="H47" i="5" s="1"/>
  <c r="G50" i="5"/>
  <c r="G40" i="5"/>
  <c r="G42" i="5" s="1"/>
  <c r="G47" i="5" s="1"/>
  <c r="F50" i="5"/>
  <c r="F40" i="5"/>
  <c r="F42" i="5" s="1"/>
  <c r="F47" i="5" s="1"/>
  <c r="J22" i="2"/>
  <c r="I50" i="6"/>
  <c r="I40" i="6"/>
  <c r="I42" i="6" s="1"/>
  <c r="I47" i="6" s="1"/>
  <c r="D50" i="6"/>
  <c r="D40" i="6"/>
  <c r="D42" i="6" s="1"/>
  <c r="D47" i="6" s="1"/>
  <c r="G50" i="6"/>
  <c r="G40" i="6"/>
  <c r="G42" i="6" s="1"/>
  <c r="G47" i="6" s="1"/>
  <c r="E40" i="6"/>
  <c r="E42" i="6" s="1"/>
  <c r="E47" i="6" s="1"/>
  <c r="F40" i="6"/>
  <c r="F42" i="6" s="1"/>
  <c r="F47" i="6" s="1"/>
  <c r="J32" i="6"/>
  <c r="D50" i="5"/>
  <c r="E32" i="5"/>
  <c r="J30" i="5"/>
  <c r="J18" i="5"/>
  <c r="L60" i="3"/>
  <c r="L8" i="2"/>
  <c r="L12" i="2" s="1"/>
  <c r="I60" i="4"/>
  <c r="E60" i="4"/>
  <c r="J33" i="4"/>
  <c r="J60" i="4" s="1"/>
  <c r="N33" i="3" l="1"/>
  <c r="O33" i="3" s="1"/>
  <c r="J60" i="3"/>
  <c r="N60" i="3" s="1"/>
  <c r="O60" i="3" s="1"/>
  <c r="J25" i="2"/>
  <c r="N25" i="2" s="1"/>
  <c r="O25" i="2" s="1"/>
  <c r="L16" i="2"/>
  <c r="N16" i="2" s="1"/>
  <c r="O16" i="2" s="1"/>
  <c r="L18" i="2"/>
  <c r="L32" i="5"/>
  <c r="L40" i="5" s="1"/>
  <c r="L42" i="5" s="1"/>
  <c r="L47" i="5" s="1"/>
  <c r="N8" i="2"/>
  <c r="O8" i="2" s="1"/>
  <c r="N12" i="2"/>
  <c r="O12" i="2" s="1"/>
  <c r="J30" i="2"/>
  <c r="J28" i="9"/>
  <c r="E50" i="5"/>
  <c r="E40" i="5"/>
  <c r="E42" i="5" s="1"/>
  <c r="E47" i="5" s="1"/>
  <c r="J50" i="6"/>
  <c r="J40" i="6"/>
  <c r="J42" i="6" s="1"/>
  <c r="J47" i="6" s="1"/>
  <c r="J32" i="5"/>
  <c r="N32" i="5" l="1"/>
  <c r="O32" i="5" s="1"/>
  <c r="L22" i="2"/>
  <c r="N18" i="2"/>
  <c r="O18" i="2" s="1"/>
  <c r="J34" i="2"/>
  <c r="J50" i="5"/>
  <c r="J40" i="5"/>
  <c r="N40" i="5" s="1"/>
  <c r="O40" i="5" s="1"/>
  <c r="L30" i="2" l="1"/>
  <c r="N22" i="2"/>
  <c r="O22" i="2" s="1"/>
  <c r="J36" i="2"/>
  <c r="J42" i="5"/>
  <c r="N42" i="5" s="1"/>
  <c r="O42" i="5" s="1"/>
  <c r="J47" i="5" l="1"/>
  <c r="N47" i="5" s="1"/>
  <c r="O47" i="5" s="1"/>
  <c r="L34" i="2"/>
  <c r="N30" i="2"/>
  <c r="O30" i="2" s="1"/>
  <c r="L36" i="2" l="1"/>
  <c r="N36" i="2" s="1"/>
  <c r="O36" i="2" s="1"/>
  <c r="N34" i="2"/>
  <c r="O34" i="2" s="1"/>
</calcChain>
</file>

<file path=xl/sharedStrings.xml><?xml version="1.0" encoding="utf-8"?>
<sst xmlns="http://schemas.openxmlformats.org/spreadsheetml/2006/main" count="529" uniqueCount="254">
  <si>
    <t>Instructions:</t>
  </si>
  <si>
    <t>Name:</t>
  </si>
  <si>
    <t>Period Begin (i.e.: January 1, 2015):</t>
  </si>
  <si>
    <t>Period End (i.e.: December 31, 2015):</t>
  </si>
  <si>
    <t>Operation 1:</t>
  </si>
  <si>
    <t>Operation 2:</t>
  </si>
  <si>
    <t>Operation 3:</t>
  </si>
  <si>
    <t>Operation 4:</t>
  </si>
  <si>
    <t>Operation 5:</t>
  </si>
  <si>
    <t>Operation 6:</t>
  </si>
  <si>
    <t>Authorities with fewer than 6 operations should mark the unused operations boxes below "N/A."</t>
  </si>
  <si>
    <t>XYZ Municipal Utilities Authority</t>
  </si>
  <si>
    <t>Total Operating Revenues</t>
  </si>
  <si>
    <t>Total Non-Operating Revenues</t>
  </si>
  <si>
    <t>Total Anticipated Revenues</t>
  </si>
  <si>
    <t>REVENUES</t>
  </si>
  <si>
    <t>APPROPRIATIONS</t>
  </si>
  <si>
    <t>Total Administration</t>
  </si>
  <si>
    <t>Total Cost of Providing Services</t>
  </si>
  <si>
    <t>Total Principal Payments on Debt Service in Lieu of Depreciation</t>
  </si>
  <si>
    <t>Total Operating Appropriations</t>
  </si>
  <si>
    <t>Total Non-Operating Appropriations</t>
  </si>
  <si>
    <t>Accumulated Deficit</t>
  </si>
  <si>
    <t>Less: Total Unrestricted Net Position Utilized</t>
  </si>
  <si>
    <t>Net Total Appropriations</t>
  </si>
  <si>
    <t>ANTICIPATED SURPLUS (DEFICIT)</t>
  </si>
  <si>
    <t>Total All Operations</t>
  </si>
  <si>
    <t>Operation #1</t>
  </si>
  <si>
    <t>Operation #2</t>
  </si>
  <si>
    <t>Operation #3</t>
  </si>
  <si>
    <t>Operation #4</t>
  </si>
  <si>
    <t>Operation #5</t>
  </si>
  <si>
    <t>Operation #6</t>
  </si>
  <si>
    <t>Proposed Budget</t>
  </si>
  <si>
    <t>Current Year Adopted Budget</t>
  </si>
  <si>
    <t>For the Period</t>
  </si>
  <si>
    <t>to</t>
  </si>
  <si>
    <t>Total Appropriations and Accumulated Deficit</t>
  </si>
  <si>
    <t>Service Charges</t>
  </si>
  <si>
    <t>Residential</t>
  </si>
  <si>
    <t>Business/Commercial</t>
  </si>
  <si>
    <t>Industrial</t>
  </si>
  <si>
    <t>Intergovernmental</t>
  </si>
  <si>
    <t xml:space="preserve">Other </t>
  </si>
  <si>
    <t>Total Service Charges</t>
  </si>
  <si>
    <t>Connection Fees</t>
  </si>
  <si>
    <t>Total Connection Fees</t>
  </si>
  <si>
    <t>Parking Fees</t>
  </si>
  <si>
    <t>Meters</t>
  </si>
  <si>
    <t>Permits</t>
  </si>
  <si>
    <t>Fines/Penalties</t>
  </si>
  <si>
    <t>Total Parking Fees</t>
  </si>
  <si>
    <t>OPERATING REVENUES</t>
  </si>
  <si>
    <t>Other Operating Revenues (List)</t>
  </si>
  <si>
    <t>Other Revenue 1</t>
  </si>
  <si>
    <t>Other Revenue 2</t>
  </si>
  <si>
    <t>Other Revenue 3</t>
  </si>
  <si>
    <t>Other Revenue 4</t>
  </si>
  <si>
    <t>Total Other Revenue</t>
  </si>
  <si>
    <t xml:space="preserve">     Total Operating Revenues</t>
  </si>
  <si>
    <t>NON-OPERATING REVENUES</t>
  </si>
  <si>
    <t>Grants &amp; Entitlements (List)</t>
  </si>
  <si>
    <t>Grant #1</t>
  </si>
  <si>
    <t>Grant #2</t>
  </si>
  <si>
    <t>Grant #3</t>
  </si>
  <si>
    <t>Grant #4</t>
  </si>
  <si>
    <t>Total Grants &amp; Entitlements</t>
  </si>
  <si>
    <t>Local Subsidies &amp; Donations (List)</t>
  </si>
  <si>
    <t>Local Subsidy #1</t>
  </si>
  <si>
    <t>Local Subsidy #2</t>
  </si>
  <si>
    <t>Local Subsidy #3</t>
  </si>
  <si>
    <t>Local Subsidy #4</t>
  </si>
  <si>
    <t>Total Local Subsidies &amp; Donations</t>
  </si>
  <si>
    <t>Interest on Investments &amp; Deposits</t>
  </si>
  <si>
    <t>Investments</t>
  </si>
  <si>
    <t>Security Deposits</t>
  </si>
  <si>
    <t>Penalties</t>
  </si>
  <si>
    <t xml:space="preserve">Other Investments </t>
  </si>
  <si>
    <t xml:space="preserve">Total Interest </t>
  </si>
  <si>
    <t>Other Non-Operating Revenues</t>
  </si>
  <si>
    <t>Other Non-Operating Revenues (List)</t>
  </si>
  <si>
    <t>Other Non-Operating #1</t>
  </si>
  <si>
    <t>Other Non-Operating #2</t>
  </si>
  <si>
    <t>Other Non-Operating #3</t>
  </si>
  <si>
    <t>Other Non-Operating #4</t>
  </si>
  <si>
    <t xml:space="preserve">     Total Non-Operating Revenues</t>
  </si>
  <si>
    <t>TOTAL ANTICIPATED REVENUES</t>
  </si>
  <si>
    <t>OPERATING APPROPRIATIONS</t>
  </si>
  <si>
    <t>Salary &amp; Wages</t>
  </si>
  <si>
    <t>Fringe Benefits</t>
  </si>
  <si>
    <t>Administration - Personnel</t>
  </si>
  <si>
    <t>Total Administration - Personnel</t>
  </si>
  <si>
    <t>Administration - Other (List)</t>
  </si>
  <si>
    <t>Other Admin Expense #1</t>
  </si>
  <si>
    <t>Other Admin Expense #2</t>
  </si>
  <si>
    <t>Other Admin Expense #3</t>
  </si>
  <si>
    <t>Other Admin Expense #4</t>
  </si>
  <si>
    <t>Miscellaneous Administration*</t>
  </si>
  <si>
    <t>Total Administration - Other</t>
  </si>
  <si>
    <t xml:space="preserve">     Total Administration</t>
  </si>
  <si>
    <t>Cost of Providing Services - Personnel</t>
  </si>
  <si>
    <t>Total COPS - Personnel</t>
  </si>
  <si>
    <t>Cost of Providing Services - Other (List)</t>
  </si>
  <si>
    <t>Other COPS Expense #1</t>
  </si>
  <si>
    <t>Other COPS Expense #2</t>
  </si>
  <si>
    <t>Other COPS Expense #3</t>
  </si>
  <si>
    <t>Other COPS Expense #4</t>
  </si>
  <si>
    <t>Miscellaneous COPS*</t>
  </si>
  <si>
    <t>Total COPS - Other</t>
  </si>
  <si>
    <t xml:space="preserve">     Total Cost of Providing Services</t>
  </si>
  <si>
    <t xml:space="preserve">          Total Operating Appropriations</t>
  </si>
  <si>
    <t>NON-OPERATING APPROPRIATIONS</t>
  </si>
  <si>
    <t>Total Interest Payments on Debt</t>
  </si>
  <si>
    <t>Operations &amp; Maintenance Reserve</t>
  </si>
  <si>
    <t>Renewal &amp; Replacement Reserve</t>
  </si>
  <si>
    <t>Municipality/County Appropriation</t>
  </si>
  <si>
    <t>Other Reserves</t>
  </si>
  <si>
    <t>ACCUMULATED DEFICIT</t>
  </si>
  <si>
    <t>TOTAL APPROPRIATIONS &amp; ACCUMULATED DEFICIT</t>
  </si>
  <si>
    <t>Other</t>
  </si>
  <si>
    <t>UNRESTRICTED NET POSITION UTILIZED</t>
  </si>
  <si>
    <t>Total Unrestricted Net Position Utilized</t>
  </si>
  <si>
    <t>TOTAL NET APPROPRIATIONS</t>
  </si>
  <si>
    <t xml:space="preserve">* Miscellaneous line items may not exceed 5% of total operating appropriations shown below. If amount in miscellaneous is greater than the amount shown below, then the line item must be itemized above. </t>
  </si>
  <si>
    <t>5% of Total Operating Appropriations</t>
  </si>
  <si>
    <t>TOTAL APPROPRIATIONS</t>
  </si>
  <si>
    <t>Fiscal Year Beginning in</t>
  </si>
  <si>
    <t>Thereafter</t>
  </si>
  <si>
    <t>Total Principal Outstanding</t>
  </si>
  <si>
    <t>Debt Issuance #1</t>
  </si>
  <si>
    <t>Debt Issuance #2</t>
  </si>
  <si>
    <t>Debt Issuance #3</t>
  </si>
  <si>
    <t>Debt Issuance #4</t>
  </si>
  <si>
    <t xml:space="preserve">     Total Principal </t>
  </si>
  <si>
    <t xml:space="preserve">     Total Principal</t>
  </si>
  <si>
    <t>TOTAL PRINCIPAL ALL OPERATIONS</t>
  </si>
  <si>
    <t xml:space="preserve">Input requested information in highlighted boxes only. Information input into yellow boxes will automatically fill throughout the rest of the workbook. Please round to the nearest whole dollar. No pennies. </t>
  </si>
  <si>
    <t xml:space="preserve">     Total Interest Payments</t>
  </si>
  <si>
    <t>TOTAL INTEREST ALL OPERATIONS</t>
  </si>
  <si>
    <t>Less: Designated for Non-Operating Improvements &amp; Repairs</t>
  </si>
  <si>
    <t>Less: Designated for Rate Stabilization</t>
  </si>
  <si>
    <t>Less: Other Designated by Resolution</t>
  </si>
  <si>
    <t>Plus: Other Adjustments (attach schedule)</t>
  </si>
  <si>
    <t>UNRESTRICTED NET POSITION AVAILABLE FOR USE IN PROPOSED BUDGET</t>
  </si>
  <si>
    <t>Unrestricted Net Position Utilized to Balance Proposed Budget</t>
  </si>
  <si>
    <t>Total Unrestricted Net Position Utilized in Proposed Budget</t>
  </si>
  <si>
    <t>TOTAL NET POSITION BEGINNING OF CURRENT YEAR (1)</t>
  </si>
  <si>
    <t>Less: Invested in Capital Assets, Net of Related Debt (1)</t>
  </si>
  <si>
    <t>Less: Restricted for Debt Service Reserve (1)</t>
  </si>
  <si>
    <t>Less: Other Restricted Net Position (1)</t>
  </si>
  <si>
    <t>Total Unrestricted Net Position (1)</t>
  </si>
  <si>
    <t>Plus: Accrued Unfunded Pension Liability (1)</t>
  </si>
  <si>
    <t>Plus: Accrued Unfunded Other Post-Employment Benefit Liability (1)</t>
  </si>
  <si>
    <t xml:space="preserve">(1) Total of all operations for this line item must agree to audited financial statements. </t>
  </si>
  <si>
    <t>Plus: Estimated Income (Loss) on Current Year Operations (2)</t>
  </si>
  <si>
    <t xml:space="preserve">(2) Include budgeted and unbudgeted use of unrestricted net position in the current year's operations. </t>
  </si>
  <si>
    <t>Appropriation to Municipality/County (3)</t>
  </si>
  <si>
    <t xml:space="preserve">(3) Amount may not exceed 5% of total operating appropriations. See calculation below. </t>
  </si>
  <si>
    <t>Maximum Allowable Appropriation to Municipality/County</t>
  </si>
  <si>
    <t>PROJECTED UNRESTRICTED UNDESIGNATED NET POSITION AT END OF YEAR (4)</t>
  </si>
  <si>
    <r>
      <t xml:space="preserve">(4) If Authority is projecting a deficit for </t>
    </r>
    <r>
      <rPr>
        <i/>
        <u/>
        <sz val="11"/>
        <color theme="1"/>
        <rFont val="Calibri"/>
        <family val="2"/>
        <scheme val="minor"/>
      </rPr>
      <t>any</t>
    </r>
    <r>
      <rPr>
        <i/>
        <sz val="11"/>
        <color theme="1"/>
        <rFont val="Calibri"/>
        <family val="2"/>
        <scheme val="minor"/>
      </rPr>
      <t xml:space="preserve"> operation at the end of the budget period, the Authority </t>
    </r>
    <r>
      <rPr>
        <i/>
        <u/>
        <sz val="11"/>
        <color theme="1"/>
        <rFont val="Calibri"/>
        <family val="2"/>
        <scheme val="minor"/>
      </rPr>
      <t>must attach a statement explaining its plan to reduce the deficit, including the timeline for elimination of the deficit,</t>
    </r>
    <r>
      <rPr>
        <i/>
        <sz val="11"/>
        <color theme="1"/>
        <rFont val="Calibri"/>
        <family val="2"/>
        <scheme val="minor"/>
      </rPr>
      <t xml:space="preserve"> if not already detailed in the budget narrative section.</t>
    </r>
  </si>
  <si>
    <t>Estimated Total Cost</t>
  </si>
  <si>
    <t>Unrestricted Net Position Utilized</t>
  </si>
  <si>
    <t>Debt Authorization</t>
  </si>
  <si>
    <t>Other Sources</t>
  </si>
  <si>
    <t>Capital Grants</t>
  </si>
  <si>
    <t xml:space="preserve">     Total</t>
  </si>
  <si>
    <t xml:space="preserve">     Total </t>
  </si>
  <si>
    <t>TOTAL PROPOSED CAPITAL BUDGET</t>
  </si>
  <si>
    <t>Funding Sources</t>
  </si>
  <si>
    <t>Enter brief description of up to four projects for each operation above. For operations with more than four budgeted projects, please attach additional schedules. Input total amount of all projects for the operation on single line and enter "See Attached Schedule" instead of project description.</t>
  </si>
  <si>
    <t>Project A Description</t>
  </si>
  <si>
    <t>Project B Description</t>
  </si>
  <si>
    <t>Project C Description</t>
  </si>
  <si>
    <t>Project D Description</t>
  </si>
  <si>
    <t>Unrestricted Net Position Utilized in Proposed Capital Budget</t>
  </si>
  <si>
    <t>Current Year Proposed Budget</t>
  </si>
  <si>
    <t xml:space="preserve">TOTAL </t>
  </si>
  <si>
    <t xml:space="preserve">Project descriptions entered on Page CB-3 will carry forward to Pages CB-4 and CB-5. No need to re-enter project descriptions above. </t>
  </si>
  <si>
    <t>Total 5 Year Plan per CB-4</t>
  </si>
  <si>
    <t>Balance check</t>
  </si>
  <si>
    <t>If amount is other than zero, verify that projects listed above match projects listed on CB-4.</t>
  </si>
  <si>
    <t>Average Hours per Week Dedicated to Position</t>
  </si>
  <si>
    <t>Commissioner</t>
  </si>
  <si>
    <t>Officer</t>
  </si>
  <si>
    <t>Key Employee</t>
  </si>
  <si>
    <t>Highest Compensated Employee</t>
  </si>
  <si>
    <t>Former</t>
  </si>
  <si>
    <t>Position</t>
  </si>
  <si>
    <t>Estimated amount of other compensation from the Authority (health benefits, pension, etc.)</t>
  </si>
  <si>
    <t>Name</t>
  </si>
  <si>
    <t>Title</t>
  </si>
  <si>
    <t>Reportable Compensation from Authority (W-2/ 1099)</t>
  </si>
  <si>
    <t>Total:</t>
  </si>
  <si>
    <t>Bonus</t>
  </si>
  <si>
    <t>Base Salary/ Stipend</t>
  </si>
  <si>
    <t>Enter the total number of employees/ independent contractors who received more than $100,000 in total reportable compensation for the most recent fiscal year completed:</t>
  </si>
  <si>
    <t>All Operations</t>
  </si>
  <si>
    <t>$ Increase (Decrease) Proposed vs. Current Year</t>
  </si>
  <si>
    <t>% Increase (Decrease) Proposed vs. Current Year</t>
  </si>
  <si>
    <t>Total Other Non-Operating Appropriations</t>
  </si>
  <si>
    <t>Current Year (2014)</t>
  </si>
  <si>
    <t>Total Interest Payments Outstanding</t>
  </si>
  <si>
    <t>Active Employees - Health Benefits - Annual Cost</t>
  </si>
  <si>
    <t>Single Coverage</t>
  </si>
  <si>
    <t>Parent &amp; Child</t>
  </si>
  <si>
    <t>Employee &amp; Spouse (or Partner)</t>
  </si>
  <si>
    <t>Family</t>
  </si>
  <si>
    <t>Employee Cost Sharing Contribution (enter as negative - )</t>
  </si>
  <si>
    <t>Subtotal</t>
  </si>
  <si>
    <t xml:space="preserve">Commissioners - Health Benefits - Annual Cost </t>
  </si>
  <si>
    <t xml:space="preserve">Retirees - Health Benefits - Annual Cost </t>
  </si>
  <si>
    <t>GRAND TOTAL</t>
  </si>
  <si>
    <t>Is medical coverage provided by the SHBP (Yes or No)?</t>
  </si>
  <si>
    <t>Is prescription drug coverage provided by the SHBP (Yes or No)?</t>
  </si>
  <si>
    <t>$ Increase (Decrease)</t>
  </si>
  <si>
    <t>% Increase (Decrease)</t>
  </si>
  <si>
    <t xml:space="preserve"> # of Covered Members (Medical &amp; Rx) Proposed Budget</t>
  </si>
  <si>
    <t xml:space="preserve">Annual Cost Estimate per Employee Proposed Budget </t>
  </si>
  <si>
    <t xml:space="preserve">Total Cost Estimate Proposed Budget </t>
  </si>
  <si>
    <t># of Covered Members (Medical &amp; Rx) Current Year</t>
  </si>
  <si>
    <t>Annual Cost per Employee Current Year</t>
  </si>
  <si>
    <t>Total Current Year Cost</t>
  </si>
  <si>
    <t>Approved Labor Agreement</t>
  </si>
  <si>
    <t>Resolution</t>
  </si>
  <si>
    <t>Individual Employment Agreement</t>
  </si>
  <si>
    <t>Individuals Eligible for Benefit</t>
  </si>
  <si>
    <t>Legal Basis for Benefit (check applicable items)</t>
  </si>
  <si>
    <t>Dollar Value of Accrued Compensated Absence Liability</t>
  </si>
  <si>
    <t>Gross Days of Accumulated Compensated Absences at beginning of Current Year</t>
  </si>
  <si>
    <t xml:space="preserve">Complete the below table for the Authority's accrued liability for compensated absences. </t>
  </si>
  <si>
    <t>Total liability for accumulated compensated absences at beginning of current year</t>
  </si>
  <si>
    <t>Type of Shared Service Provided</t>
  </si>
  <si>
    <t>Comments (Enter more specifics if needed)</t>
  </si>
  <si>
    <t>Agreement Effective Date</t>
  </si>
  <si>
    <t>Agreement End Date</t>
  </si>
  <si>
    <t>Amount to be Received by/ Paid from Authority</t>
  </si>
  <si>
    <t>Name of Entity Providing Service</t>
  </si>
  <si>
    <t>Name of Entity Receiving Service</t>
  </si>
  <si>
    <t xml:space="preserve">Enter the shared service agreements that the Authority currently engages in and identify the amount that is received/paid for those services. </t>
  </si>
  <si>
    <t>Bond Rating</t>
  </si>
  <si>
    <t>Year of Last Rating</t>
  </si>
  <si>
    <t>Moody's</t>
  </si>
  <si>
    <t>Standard &amp; Poors</t>
  </si>
  <si>
    <t>Fitch</t>
  </si>
  <si>
    <t>Indicate the Authority's most recent bond rating and the year of the rating by ratings service.</t>
  </si>
  <si>
    <t>Other (auto allowance, expense account, payment in lieu of health benefits, etc.)</t>
  </si>
  <si>
    <t>Total Compensation from Authority</t>
  </si>
  <si>
    <t>Names of Other Public Entities where Individual is an Employee or Member of the Governing Body</t>
  </si>
  <si>
    <t>Positions held at Other Public Entities Listed in Column O</t>
  </si>
  <si>
    <t>Average Hours per Week Dedicated to Positions at Other Public Entities Listed in Column O</t>
  </si>
  <si>
    <t>Reportable Compensation from Other Public Entities (W-2/ 1099)</t>
  </si>
  <si>
    <t>Estimated amount of other compensation from Other Public Entities (health benefits, pension, payment in lieu of health benefits, etc.)</t>
  </si>
  <si>
    <t xml:space="preserve">Total Compensation All Public Entities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</si>
</sst>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_)"/>
    <numFmt numFmtId="166" formatCode="m/d/yyyy;@"/>
    <numFmt numFmtId="167" formatCode="0.0%"/>
  </numFmts>
  <fonts count="18" x14ac:knownFonts="1">
    <font>
      <sz val="11"/>
      <color theme="1"/>
      <name val="Calibri"/>
      <family val="2"/>
      <scheme val="minor"/>
    </font>
    <font>
      <b/>
      <sz val="11"/>
      <color theme="1"/>
      <name val="Calibri"/>
      <family val="2"/>
      <scheme val="minor"/>
    </font>
    <font>
      <i/>
      <sz val="11"/>
      <color theme="1"/>
      <name val="Calibri"/>
      <family val="2"/>
      <scheme val="minor"/>
    </font>
    <font>
      <sz val="12"/>
      <name val="Arial"/>
      <family val="2"/>
    </font>
    <font>
      <sz val="10"/>
      <name val="Arial"/>
      <family val="2"/>
    </font>
    <font>
      <b/>
      <sz val="11"/>
      <color indexed="8"/>
      <name val="Calibri"/>
      <family val="2"/>
      <scheme val="minor"/>
    </font>
    <font>
      <sz val="11"/>
      <color indexed="8"/>
      <name val="Calibri"/>
      <family val="2"/>
      <scheme val="minor"/>
    </font>
    <font>
      <i/>
      <sz val="11"/>
      <color indexed="8"/>
      <name val="Calibri"/>
      <family val="2"/>
      <scheme val="minor"/>
    </font>
    <font>
      <i/>
      <u/>
      <sz val="11"/>
      <color theme="1"/>
      <name val="Calibri"/>
      <family val="2"/>
      <scheme val="minor"/>
    </font>
    <font>
      <i/>
      <sz val="10"/>
      <color theme="1"/>
      <name val="Calibri"/>
      <family val="2"/>
      <scheme val="minor"/>
    </font>
    <font>
      <sz val="11"/>
      <color theme="1"/>
      <name val="Calibri"/>
      <family val="2"/>
      <scheme val="minor"/>
    </font>
    <font>
      <sz val="11"/>
      <color theme="1"/>
      <name val="Times New Roman"/>
      <family val="1"/>
    </font>
    <font>
      <b/>
      <u/>
      <sz val="11"/>
      <color indexed="8"/>
      <name val="Calibri"/>
      <family val="2"/>
      <scheme val="minor"/>
    </font>
    <font>
      <sz val="11"/>
      <name val="Calibri"/>
      <family val="2"/>
      <scheme val="minor"/>
    </font>
    <font>
      <b/>
      <sz val="11"/>
      <name val="Calibri"/>
      <family val="2"/>
      <scheme val="minor"/>
    </font>
    <font>
      <i/>
      <sz val="11"/>
      <name val="Calibri"/>
      <family val="2"/>
      <scheme val="minor"/>
    </font>
    <font>
      <b/>
      <i/>
      <sz val="11"/>
      <name val="Calibri"/>
      <family val="2"/>
      <scheme val="minor"/>
    </font>
    <font>
      <b/>
      <i/>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99"/>
        <bgColor indexed="64"/>
      </patternFill>
    </fill>
    <fill>
      <patternFill patternType="solid">
        <fgColor theme="1"/>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right/>
      <top style="thin">
        <color indexed="64"/>
      </top>
      <bottom style="medium">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medium">
        <color indexed="64"/>
      </bottom>
      <diagonal/>
    </border>
    <border>
      <left/>
      <right/>
      <top style="double">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8"/>
      </left>
      <right/>
      <top/>
      <bottom style="thin">
        <color indexed="8"/>
      </bottom>
      <diagonal/>
    </border>
    <border>
      <left style="thin">
        <color indexed="64"/>
      </left>
      <right style="thin">
        <color indexed="64"/>
      </right>
      <top style="thin">
        <color indexed="64"/>
      </top>
      <bottom style="medium">
        <color indexed="64"/>
      </bottom>
      <diagonal/>
    </border>
    <border>
      <left/>
      <right/>
      <top style="thin">
        <color indexed="8"/>
      </top>
      <bottom style="double">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s>
  <cellStyleXfs count="6">
    <xf numFmtId="0" fontId="0" fillId="0" borderId="0"/>
    <xf numFmtId="5" fontId="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4" fontId="10" fillId="0" borderId="0" applyFont="0" applyFill="0" applyBorder="0" applyAlignment="0" applyProtection="0"/>
  </cellStyleXfs>
  <cellXfs count="245">
    <xf numFmtId="0" fontId="0" fillId="0" borderId="0" xfId="0"/>
    <xf numFmtId="0" fontId="1" fillId="0" borderId="0" xfId="0" applyFont="1"/>
    <xf numFmtId="0" fontId="0" fillId="0" borderId="0" xfId="0" applyAlignment="1">
      <alignment wrapText="1"/>
    </xf>
    <xf numFmtId="0" fontId="0" fillId="0" borderId="0" xfId="0" applyAlignment="1">
      <alignment horizontal="center"/>
    </xf>
    <xf numFmtId="0" fontId="0" fillId="0" borderId="0" xfId="0" applyFont="1"/>
    <xf numFmtId="0" fontId="1" fillId="2" borderId="0" xfId="0" applyFont="1" applyFill="1"/>
    <xf numFmtId="0" fontId="0" fillId="2" borderId="0" xfId="0" applyFont="1" applyFill="1"/>
    <xf numFmtId="0" fontId="2" fillId="0" borderId="1" xfId="0" applyFont="1" applyBorder="1" applyAlignment="1">
      <alignment horizontal="center" wrapText="1"/>
    </xf>
    <xf numFmtId="0" fontId="1" fillId="0" borderId="2" xfId="0" applyFont="1" applyBorder="1" applyAlignment="1">
      <alignment horizontal="center" wrapText="1"/>
    </xf>
    <xf numFmtId="0" fontId="0" fillId="0" borderId="0" xfId="0" applyAlignment="1"/>
    <xf numFmtId="0" fontId="0" fillId="0" borderId="0" xfId="0" applyAlignment="1">
      <alignment horizontal="right"/>
    </xf>
    <xf numFmtId="42" fontId="0" fillId="0" borderId="3" xfId="0" applyNumberFormat="1" applyBorder="1"/>
    <xf numFmtId="41" fontId="0" fillId="0" borderId="0" xfId="0" applyNumberFormat="1" applyBorder="1"/>
    <xf numFmtId="41" fontId="0" fillId="0" borderId="0" xfId="0" applyNumberFormat="1"/>
    <xf numFmtId="41" fontId="0" fillId="0" borderId="1" xfId="0" applyNumberFormat="1" applyBorder="1"/>
    <xf numFmtId="42" fontId="0" fillId="0" borderId="0" xfId="0" applyNumberFormat="1" applyBorder="1"/>
    <xf numFmtId="42" fontId="0" fillId="0" borderId="0" xfId="0" applyNumberFormat="1"/>
    <xf numFmtId="0" fontId="2" fillId="0" borderId="0" xfId="0" applyFont="1"/>
    <xf numFmtId="0" fontId="1" fillId="0" borderId="0" xfId="0" applyFont="1" applyBorder="1" applyAlignment="1">
      <alignment horizontal="center" wrapText="1"/>
    </xf>
    <xf numFmtId="41" fontId="0" fillId="0" borderId="4" xfId="0" applyNumberFormat="1" applyBorder="1"/>
    <xf numFmtId="42" fontId="0" fillId="0" borderId="5" xfId="0" applyNumberFormat="1" applyBorder="1"/>
    <xf numFmtId="0" fontId="0" fillId="0" borderId="0" xfId="0" applyFill="1" applyAlignment="1"/>
    <xf numFmtId="44" fontId="0" fillId="0" borderId="0" xfId="0" applyNumberFormat="1"/>
    <xf numFmtId="41" fontId="0" fillId="0" borderId="0" xfId="0" applyNumberFormat="1" applyFill="1"/>
    <xf numFmtId="41" fontId="0" fillId="0" borderId="4" xfId="0" applyNumberFormat="1" applyFill="1" applyBorder="1"/>
    <xf numFmtId="5" fontId="5" fillId="0" borderId="0" xfId="1" applyNumberFormat="1" applyFont="1" applyAlignment="1" applyProtection="1">
      <alignment horizontal="center"/>
    </xf>
    <xf numFmtId="5" fontId="6" fillId="0" borderId="0" xfId="1" applyNumberFormat="1" applyFont="1" applyProtection="1"/>
    <xf numFmtId="5" fontId="7" fillId="0" borderId="0" xfId="1" applyNumberFormat="1" applyFont="1" applyAlignment="1" applyProtection="1">
      <alignment horizontal="left"/>
    </xf>
    <xf numFmtId="5" fontId="6" fillId="3" borderId="0" xfId="1" applyNumberFormat="1" applyFont="1" applyFill="1" applyProtection="1">
      <protection locked="0"/>
    </xf>
    <xf numFmtId="41" fontId="6" fillId="3" borderId="0" xfId="1" applyNumberFormat="1" applyFont="1" applyFill="1" applyProtection="1">
      <protection locked="0"/>
    </xf>
    <xf numFmtId="42" fontId="6" fillId="3" borderId="0" xfId="1" applyNumberFormat="1" applyFont="1" applyFill="1" applyProtection="1">
      <protection locked="0"/>
    </xf>
    <xf numFmtId="165" fontId="5" fillId="0" borderId="2" xfId="1" applyNumberFormat="1" applyFont="1" applyBorder="1" applyAlignment="1" applyProtection="1">
      <alignment horizontal="center" wrapText="1"/>
    </xf>
    <xf numFmtId="165" fontId="5" fillId="0" borderId="6" xfId="1" applyNumberFormat="1" applyFont="1" applyBorder="1" applyAlignment="1" applyProtection="1">
      <alignment horizontal="center"/>
    </xf>
    <xf numFmtId="165" fontId="5" fillId="0" borderId="6" xfId="1" applyNumberFormat="1" applyFont="1" applyBorder="1" applyAlignment="1" applyProtection="1">
      <alignment horizontal="center" wrapText="1"/>
    </xf>
    <xf numFmtId="0" fontId="1" fillId="0" borderId="0" xfId="0" applyFont="1" applyAlignment="1">
      <alignment horizontal="center"/>
    </xf>
    <xf numFmtId="0" fontId="0" fillId="0" borderId="0" xfId="0" applyAlignment="1">
      <alignment horizontal="center" wrapText="1"/>
    </xf>
    <xf numFmtId="0" fontId="0" fillId="0" borderId="6" xfId="0" applyBorder="1" applyAlignment="1">
      <alignment horizontal="center" wrapText="1"/>
    </xf>
    <xf numFmtId="0" fontId="0" fillId="0" borderId="6" xfId="0" applyBorder="1" applyAlignment="1">
      <alignment horizontal="center" textRotation="180" wrapText="1"/>
    </xf>
    <xf numFmtId="0" fontId="0" fillId="0" borderId="8" xfId="0" applyBorder="1" applyAlignment="1">
      <alignment horizontal="center" textRotation="180" wrapText="1"/>
    </xf>
    <xf numFmtId="0" fontId="0" fillId="0" borderId="9" xfId="0" applyBorder="1" applyAlignment="1">
      <alignment horizontal="center" wrapText="1"/>
    </xf>
    <xf numFmtId="0" fontId="0" fillId="0" borderId="8" xfId="0" applyBorder="1" applyAlignment="1">
      <alignment horizontal="center" wrapText="1"/>
    </xf>
    <xf numFmtId="0" fontId="2" fillId="0" borderId="0" xfId="0" applyFont="1" applyBorder="1" applyAlignment="1">
      <alignment horizontal="center" wrapText="1"/>
    </xf>
    <xf numFmtId="0" fontId="1" fillId="0" borderId="2" xfId="0" applyFont="1" applyFill="1" applyBorder="1" applyAlignment="1">
      <alignment horizontal="center" wrapText="1"/>
    </xf>
    <xf numFmtId="0" fontId="0" fillId="0" borderId="0" xfId="0" applyBorder="1"/>
    <xf numFmtId="5" fontId="6" fillId="0" borderId="0" xfId="1" applyNumberFormat="1" applyFont="1" applyFill="1" applyProtection="1"/>
    <xf numFmtId="5" fontId="7" fillId="0" borderId="0" xfId="1" applyNumberFormat="1" applyFont="1" applyFill="1" applyAlignment="1" applyProtection="1">
      <alignment horizontal="left"/>
    </xf>
    <xf numFmtId="41" fontId="6" fillId="3" borderId="1" xfId="1" applyNumberFormat="1" applyFont="1" applyFill="1" applyBorder="1" applyProtection="1">
      <protection locked="0"/>
    </xf>
    <xf numFmtId="5" fontId="5" fillId="0" borderId="0" xfId="1" quotePrefix="1" applyNumberFormat="1" applyFont="1" applyFill="1" applyBorder="1" applyAlignment="1" applyProtection="1">
      <alignment horizontal="center"/>
    </xf>
    <xf numFmtId="5" fontId="7" fillId="0" borderId="0" xfId="1" applyNumberFormat="1" applyFont="1" applyFill="1" applyBorder="1" applyAlignment="1" applyProtection="1">
      <alignment horizontal="left"/>
    </xf>
    <xf numFmtId="5" fontId="5" fillId="0" borderId="6" xfId="1" quotePrefix="1" applyNumberFormat="1" applyFont="1" applyBorder="1" applyAlignment="1" applyProtection="1">
      <alignment horizontal="center" wrapText="1"/>
    </xf>
    <xf numFmtId="0" fontId="0" fillId="0" borderId="0" xfId="0"/>
    <xf numFmtId="0" fontId="0" fillId="0" borderId="0" xfId="0" applyAlignment="1">
      <alignment horizontal="center"/>
    </xf>
    <xf numFmtId="0" fontId="0" fillId="0" borderId="0" xfId="0" applyAlignment="1"/>
    <xf numFmtId="0" fontId="0" fillId="0" borderId="0" xfId="0" applyAlignment="1">
      <alignment horizontal="right"/>
    </xf>
    <xf numFmtId="164" fontId="0" fillId="0" borderId="0" xfId="0" applyNumberFormat="1" applyAlignment="1">
      <alignment horizontal="right"/>
    </xf>
    <xf numFmtId="164" fontId="0" fillId="0" borderId="0" xfId="0" applyNumberFormat="1" applyAlignment="1"/>
    <xf numFmtId="167" fontId="0" fillId="0" borderId="0" xfId="0" applyNumberFormat="1"/>
    <xf numFmtId="42" fontId="6" fillId="3" borderId="0" xfId="3" applyNumberFormat="1" applyFont="1" applyFill="1" applyBorder="1" applyProtection="1">
      <protection locked="0"/>
    </xf>
    <xf numFmtId="41" fontId="6" fillId="3" borderId="0" xfId="3" applyNumberFormat="1" applyFont="1" applyFill="1" applyBorder="1" applyProtection="1">
      <protection locked="0"/>
    </xf>
    <xf numFmtId="41" fontId="6" fillId="3" borderId="1" xfId="3" applyNumberFormat="1" applyFont="1" applyFill="1" applyBorder="1" applyProtection="1">
      <protection locked="0"/>
    </xf>
    <xf numFmtId="0" fontId="1" fillId="0" borderId="0" xfId="0" applyFont="1" applyAlignment="1"/>
    <xf numFmtId="0" fontId="0" fillId="0" borderId="0" xfId="0" applyFont="1" applyAlignment="1">
      <alignment horizontal="right"/>
    </xf>
    <xf numFmtId="164" fontId="0" fillId="0" borderId="0" xfId="0" applyNumberFormat="1" applyFont="1" applyAlignment="1"/>
    <xf numFmtId="0" fontId="0" fillId="0" borderId="0" xfId="0" applyFont="1" applyAlignment="1">
      <alignment horizontal="center"/>
    </xf>
    <xf numFmtId="5" fontId="0" fillId="0" borderId="0" xfId="1" applyFont="1"/>
    <xf numFmtId="0" fontId="13" fillId="0" borderId="0" xfId="4" applyFont="1" applyAlignment="1">
      <alignment horizontal="centerContinuous"/>
    </xf>
    <xf numFmtId="0" fontId="14" fillId="0" borderId="0" xfId="4" applyFont="1"/>
    <xf numFmtId="0" fontId="13" fillId="0" borderId="0" xfId="4" applyFont="1" applyBorder="1"/>
    <xf numFmtId="0" fontId="13" fillId="0" borderId="0" xfId="4" applyFont="1" applyAlignment="1">
      <alignment horizontal="center"/>
    </xf>
    <xf numFmtId="0" fontId="14" fillId="0" borderId="6" xfId="4" applyFont="1" applyBorder="1" applyAlignment="1">
      <alignment horizontal="center"/>
    </xf>
    <xf numFmtId="0" fontId="14" fillId="0" borderId="6" xfId="4" applyFont="1" applyBorder="1" applyAlignment="1">
      <alignment horizontal="center" wrapText="1"/>
    </xf>
    <xf numFmtId="0" fontId="14" fillId="0" borderId="21" xfId="4" applyFont="1" applyBorder="1" applyAlignment="1">
      <alignment horizontal="center" textRotation="90" wrapText="1"/>
    </xf>
    <xf numFmtId="42" fontId="13" fillId="0" borderId="22" xfId="4" applyNumberFormat="1" applyFont="1" applyBorder="1"/>
    <xf numFmtId="0" fontId="16" fillId="0" borderId="0" xfId="4" applyFont="1" applyAlignment="1"/>
    <xf numFmtId="0" fontId="0" fillId="0" borderId="0" xfId="0" applyFont="1"/>
    <xf numFmtId="5" fontId="0" fillId="3" borderId="15" xfId="1" applyFont="1" applyFill="1" applyBorder="1" applyAlignment="1" applyProtection="1">
      <alignment horizontal="left" wrapText="1"/>
      <protection locked="0"/>
    </xf>
    <xf numFmtId="5" fontId="0" fillId="3" borderId="15" xfId="1" applyFont="1" applyFill="1" applyBorder="1" applyAlignment="1" applyProtection="1">
      <protection locked="0"/>
    </xf>
    <xf numFmtId="166" fontId="0" fillId="3" borderId="15" xfId="1" applyNumberFormat="1" applyFont="1" applyFill="1" applyBorder="1" applyAlignment="1" applyProtection="1">
      <alignment horizontal="center"/>
      <protection locked="0"/>
    </xf>
    <xf numFmtId="37" fontId="0" fillId="3" borderId="15" xfId="5" applyNumberFormat="1" applyFont="1" applyFill="1" applyBorder="1" applyAlignment="1" applyProtection="1">
      <alignment horizontal="right"/>
      <protection locked="0"/>
    </xf>
    <xf numFmtId="5" fontId="0" fillId="3" borderId="14" xfId="1" applyFont="1" applyFill="1" applyBorder="1" applyAlignment="1" applyProtection="1">
      <alignment horizontal="left" wrapText="1"/>
      <protection locked="0"/>
    </xf>
    <xf numFmtId="5" fontId="0" fillId="3" borderId="14" xfId="1" applyFont="1" applyFill="1" applyBorder="1" applyAlignment="1" applyProtection="1">
      <alignment horizontal="left"/>
      <protection locked="0"/>
    </xf>
    <xf numFmtId="166" fontId="0" fillId="3" borderId="14" xfId="1" applyNumberFormat="1" applyFont="1" applyFill="1" applyBorder="1" applyAlignment="1" applyProtection="1">
      <alignment horizontal="center"/>
      <protection locked="0"/>
    </xf>
    <xf numFmtId="37" fontId="0" fillId="3" borderId="14" xfId="5" applyNumberFormat="1" applyFont="1" applyFill="1" applyBorder="1" applyProtection="1">
      <protection locked="0"/>
    </xf>
    <xf numFmtId="5" fontId="0" fillId="3" borderId="14" xfId="1" applyFont="1" applyFill="1" applyBorder="1" applyProtection="1">
      <protection locked="0"/>
    </xf>
    <xf numFmtId="164" fontId="0" fillId="0" borderId="0" xfId="0" applyNumberFormat="1" applyAlignment="1">
      <alignment horizontal="center"/>
    </xf>
    <xf numFmtId="0" fontId="0" fillId="0" borderId="24" xfId="0" applyBorder="1" applyAlignment="1">
      <alignment horizontal="center" wrapText="1"/>
    </xf>
    <xf numFmtId="0" fontId="0" fillId="0" borderId="2" xfId="0" applyBorder="1" applyAlignment="1">
      <alignment horizontal="center" wrapText="1"/>
    </xf>
    <xf numFmtId="42" fontId="0" fillId="0" borderId="0" xfId="0" applyNumberFormat="1" applyFill="1"/>
    <xf numFmtId="41" fontId="0" fillId="0" borderId="1" xfId="0" applyNumberFormat="1" applyFill="1" applyBorder="1"/>
    <xf numFmtId="0" fontId="1" fillId="3" borderId="0" xfId="0" applyFont="1" applyFill="1" applyProtection="1">
      <protection locked="0"/>
    </xf>
    <xf numFmtId="164" fontId="0" fillId="3" borderId="0" xfId="0" applyNumberFormat="1" applyFill="1" applyProtection="1">
      <protection locked="0"/>
    </xf>
    <xf numFmtId="42" fontId="0" fillId="3" borderId="0" xfId="0" applyNumberFormat="1" applyFill="1" applyProtection="1">
      <protection locked="0"/>
    </xf>
    <xf numFmtId="41" fontId="0" fillId="3" borderId="0" xfId="0" applyNumberFormat="1" applyFill="1" applyProtection="1">
      <protection locked="0"/>
    </xf>
    <xf numFmtId="41" fontId="0" fillId="3" borderId="1" xfId="0" applyNumberFormat="1" applyFill="1" applyBorder="1" applyProtection="1">
      <protection locked="0"/>
    </xf>
    <xf numFmtId="0" fontId="0" fillId="3" borderId="1" xfId="0" applyFont="1" applyFill="1" applyBorder="1" applyProtection="1">
      <protection locked="0"/>
    </xf>
    <xf numFmtId="0" fontId="0" fillId="3" borderId="4" xfId="0" applyFont="1" applyFill="1" applyBorder="1" applyProtection="1">
      <protection locked="0"/>
    </xf>
    <xf numFmtId="0" fontId="0" fillId="0" borderId="0" xfId="0" applyFont="1" applyProtection="1"/>
    <xf numFmtId="0" fontId="0" fillId="0" borderId="0" xfId="0" applyFont="1" applyFill="1" applyProtection="1"/>
    <xf numFmtId="0" fontId="0" fillId="0" borderId="1" xfId="0" applyFont="1" applyBorder="1" applyProtection="1"/>
    <xf numFmtId="0" fontId="1" fillId="0" borderId="6" xfId="0" applyFont="1" applyBorder="1" applyAlignment="1" applyProtection="1">
      <alignment horizontal="center"/>
    </xf>
    <xf numFmtId="0" fontId="1" fillId="0" borderId="6" xfId="0" applyFont="1" applyBorder="1" applyAlignment="1" applyProtection="1">
      <alignment horizontal="center" wrapText="1"/>
    </xf>
    <xf numFmtId="42" fontId="6" fillId="0" borderId="0" xfId="1" applyNumberFormat="1" applyFont="1" applyFill="1" applyProtection="1"/>
    <xf numFmtId="42" fontId="6" fillId="0" borderId="0" xfId="1" applyNumberFormat="1" applyFont="1" applyProtection="1"/>
    <xf numFmtId="42" fontId="0" fillId="0" borderId="0" xfId="0" applyNumberFormat="1" applyFont="1" applyProtection="1"/>
    <xf numFmtId="41" fontId="6" fillId="0" borderId="0" xfId="1" applyNumberFormat="1" applyFont="1" applyProtection="1"/>
    <xf numFmtId="41" fontId="0" fillId="0" borderId="0" xfId="0" applyNumberFormat="1" applyFont="1" applyProtection="1"/>
    <xf numFmtId="41" fontId="6" fillId="0" borderId="4" xfId="1" applyNumberFormat="1" applyFont="1" applyFill="1" applyBorder="1" applyProtection="1"/>
    <xf numFmtId="41" fontId="0" fillId="0" borderId="4" xfId="0" applyNumberFormat="1" applyFont="1" applyBorder="1" applyProtection="1"/>
    <xf numFmtId="0" fontId="2" fillId="0" borderId="0" xfId="0" applyFont="1" applyProtection="1"/>
    <xf numFmtId="41" fontId="6" fillId="0" borderId="1" xfId="1" applyNumberFormat="1" applyFont="1" applyFill="1" applyBorder="1" applyProtection="1"/>
    <xf numFmtId="0" fontId="1" fillId="0" borderId="0" xfId="0" applyFont="1" applyProtection="1"/>
    <xf numFmtId="42" fontId="0" fillId="0" borderId="3" xfId="0" applyNumberFormat="1" applyFont="1" applyBorder="1" applyProtection="1"/>
    <xf numFmtId="42" fontId="0" fillId="0" borderId="0" xfId="0" applyNumberFormat="1" applyFont="1" applyBorder="1" applyProtection="1"/>
    <xf numFmtId="0" fontId="17" fillId="0" borderId="0" xfId="0" applyFont="1" applyProtection="1"/>
    <xf numFmtId="0" fontId="17" fillId="0" borderId="6" xfId="0" applyFont="1" applyBorder="1" applyAlignment="1" applyProtection="1">
      <alignment horizontal="center"/>
    </xf>
    <xf numFmtId="0" fontId="17" fillId="0" borderId="0" xfId="0" applyFont="1" applyFill="1" applyAlignment="1" applyProtection="1">
      <alignment horizontal="center"/>
    </xf>
    <xf numFmtId="0" fontId="17" fillId="0" borderId="0" xfId="0" applyFont="1" applyAlignment="1" applyProtection="1">
      <alignment horizontal="center"/>
    </xf>
    <xf numFmtId="42" fontId="0" fillId="3" borderId="0" xfId="0" applyNumberFormat="1" applyFont="1" applyFill="1" applyProtection="1">
      <protection locked="0"/>
    </xf>
    <xf numFmtId="41" fontId="0" fillId="3" borderId="0" xfId="0" applyNumberFormat="1" applyFont="1" applyFill="1" applyProtection="1">
      <protection locked="0"/>
    </xf>
    <xf numFmtId="0" fontId="0" fillId="0" borderId="0" xfId="0" applyFont="1" applyFill="1" applyBorder="1" applyProtection="1"/>
    <xf numFmtId="42" fontId="6" fillId="0" borderId="0" xfId="1" applyNumberFormat="1" applyFont="1" applyFill="1" applyBorder="1" applyProtection="1"/>
    <xf numFmtId="41" fontId="6" fillId="0" borderId="0" xfId="1" applyNumberFormat="1" applyFont="1" applyFill="1" applyBorder="1" applyProtection="1"/>
    <xf numFmtId="41" fontId="0" fillId="0" borderId="0" xfId="0" applyNumberFormat="1" applyFont="1" applyFill="1" applyBorder="1" applyProtection="1"/>
    <xf numFmtId="42" fontId="0" fillId="0" borderId="0" xfId="0" applyNumberFormat="1" applyFont="1" applyFill="1" applyBorder="1" applyProtection="1"/>
    <xf numFmtId="0" fontId="0" fillId="0" borderId="0" xfId="0" applyProtection="1"/>
    <xf numFmtId="0" fontId="0" fillId="0" borderId="0" xfId="0" applyAlignment="1" applyProtection="1"/>
    <xf numFmtId="0" fontId="0" fillId="0" borderId="0" xfId="0" applyAlignment="1" applyProtection="1">
      <alignment horizontal="right"/>
    </xf>
    <xf numFmtId="0" fontId="0" fillId="0" borderId="0" xfId="0" applyAlignment="1" applyProtection="1">
      <alignment horizontal="center"/>
    </xf>
    <xf numFmtId="164" fontId="0" fillId="0" borderId="0" xfId="0" applyNumberFormat="1" applyAlignment="1" applyProtection="1">
      <alignment horizontal="center"/>
    </xf>
    <xf numFmtId="0" fontId="1" fillId="0" borderId="2" xfId="0" applyNumberFormat="1" applyFont="1" applyBorder="1" applyAlignment="1" applyProtection="1">
      <alignment horizontal="center" wrapText="1"/>
    </xf>
    <xf numFmtId="0" fontId="1" fillId="0" borderId="2" xfId="0" applyFont="1" applyBorder="1" applyAlignment="1" applyProtection="1">
      <alignment horizontal="center" wrapText="1"/>
    </xf>
    <xf numFmtId="42" fontId="0" fillId="0" borderId="0" xfId="0" applyNumberFormat="1" applyProtection="1"/>
    <xf numFmtId="41" fontId="0" fillId="0" borderId="0" xfId="0" applyNumberFormat="1" applyProtection="1"/>
    <xf numFmtId="41" fontId="0" fillId="0" borderId="1" xfId="0" applyNumberFormat="1" applyBorder="1" applyProtection="1"/>
    <xf numFmtId="41" fontId="0" fillId="0" borderId="4" xfId="0" applyNumberFormat="1" applyBorder="1" applyProtection="1"/>
    <xf numFmtId="41" fontId="0" fillId="0" borderId="0" xfId="0" applyNumberFormat="1" applyFill="1" applyProtection="1"/>
    <xf numFmtId="42" fontId="0" fillId="0" borderId="5" xfId="0" applyNumberFormat="1" applyBorder="1" applyProtection="1"/>
    <xf numFmtId="0" fontId="2" fillId="0" borderId="0" xfId="0" applyFont="1" applyBorder="1" applyAlignment="1" applyProtection="1"/>
    <xf numFmtId="41" fontId="6" fillId="0" borderId="0" xfId="1" applyNumberFormat="1" applyFont="1" applyFill="1" applyProtection="1"/>
    <xf numFmtId="41" fontId="0" fillId="0" borderId="0" xfId="0" applyNumberFormat="1" applyFont="1" applyFill="1" applyProtection="1"/>
    <xf numFmtId="41" fontId="0" fillId="0" borderId="4" xfId="0" applyNumberFormat="1" applyFont="1" applyFill="1" applyBorder="1" applyProtection="1"/>
    <xf numFmtId="42" fontId="0" fillId="0" borderId="7" xfId="0" applyNumberFormat="1" applyFont="1" applyBorder="1" applyProtection="1"/>
    <xf numFmtId="0" fontId="9" fillId="0" borderId="0" xfId="0" applyFont="1" applyProtection="1"/>
    <xf numFmtId="0" fontId="0" fillId="3" borderId="0" xfId="0" applyFill="1" applyProtection="1">
      <protection locked="0"/>
    </xf>
    <xf numFmtId="0" fontId="0" fillId="3" borderId="10" xfId="0" applyFill="1" applyBorder="1" applyProtection="1">
      <protection locked="0"/>
    </xf>
    <xf numFmtId="0" fontId="0" fillId="3" borderId="12" xfId="0" applyFill="1" applyBorder="1" applyProtection="1">
      <protection locked="0"/>
    </xf>
    <xf numFmtId="42" fontId="0" fillId="3" borderId="10" xfId="0" applyNumberFormat="1" applyFill="1" applyBorder="1" applyProtection="1">
      <protection locked="0"/>
    </xf>
    <xf numFmtId="0" fontId="0" fillId="3" borderId="11" xfId="0" applyFill="1" applyBorder="1" applyProtection="1">
      <protection locked="0"/>
    </xf>
    <xf numFmtId="0" fontId="0" fillId="3" borderId="0" xfId="0" applyFill="1" applyBorder="1" applyProtection="1">
      <protection locked="0"/>
    </xf>
    <xf numFmtId="41" fontId="0" fillId="3" borderId="11" xfId="0" applyNumberFormat="1" applyFill="1" applyBorder="1" applyProtection="1">
      <protection locked="0"/>
    </xf>
    <xf numFmtId="41" fontId="0" fillId="3" borderId="13" xfId="0" applyNumberFormat="1" applyFill="1" applyBorder="1" applyProtection="1">
      <protection locked="0"/>
    </xf>
    <xf numFmtId="42" fontId="0" fillId="3" borderId="25" xfId="0" applyNumberFormat="1" applyFill="1" applyBorder="1" applyProtection="1">
      <protection locked="0"/>
    </xf>
    <xf numFmtId="42" fontId="0" fillId="3" borderId="0" xfId="0" applyNumberFormat="1" applyFill="1" applyBorder="1" applyProtection="1">
      <protection locked="0"/>
    </xf>
    <xf numFmtId="0" fontId="0" fillId="3" borderId="25" xfId="0" applyFill="1" applyBorder="1" applyProtection="1">
      <protection locked="0"/>
    </xf>
    <xf numFmtId="42" fontId="0" fillId="3" borderId="11" xfId="0" applyNumberFormat="1" applyFill="1" applyBorder="1" applyProtection="1">
      <protection locked="0"/>
    </xf>
    <xf numFmtId="41" fontId="0" fillId="3" borderId="25" xfId="0" applyNumberFormat="1" applyFill="1" applyBorder="1" applyProtection="1">
      <protection locked="0"/>
    </xf>
    <xf numFmtId="41" fontId="0" fillId="3" borderId="0" xfId="0" applyNumberFormat="1" applyFill="1" applyBorder="1" applyProtection="1">
      <protection locked="0"/>
    </xf>
    <xf numFmtId="41" fontId="0" fillId="3" borderId="26" xfId="0" applyNumberFormat="1" applyFill="1" applyBorder="1" applyProtection="1">
      <protection locked="0"/>
    </xf>
    <xf numFmtId="0" fontId="0" fillId="3" borderId="26" xfId="0" applyFill="1" applyBorder="1" applyProtection="1">
      <protection locked="0"/>
    </xf>
    <xf numFmtId="0" fontId="1" fillId="0" borderId="0" xfId="0" applyFont="1" applyAlignment="1" applyProtection="1"/>
    <xf numFmtId="5" fontId="11" fillId="0" borderId="0" xfId="1" applyFont="1" applyProtection="1"/>
    <xf numFmtId="164" fontId="0" fillId="0" borderId="0" xfId="0" applyNumberFormat="1" applyAlignment="1" applyProtection="1"/>
    <xf numFmtId="164" fontId="0" fillId="0" borderId="0" xfId="0" applyNumberFormat="1" applyAlignment="1" applyProtection="1">
      <alignment horizontal="right"/>
    </xf>
    <xf numFmtId="5" fontId="12" fillId="0" borderId="0" xfId="1" applyFont="1" applyBorder="1" applyAlignment="1" applyProtection="1">
      <alignment wrapText="1"/>
    </xf>
    <xf numFmtId="39" fontId="5" fillId="0" borderId="0" xfId="1" applyNumberFormat="1" applyFont="1" applyFill="1" applyBorder="1" applyAlignment="1" applyProtection="1">
      <alignment horizontal="center" wrapText="1"/>
    </xf>
    <xf numFmtId="39" fontId="5" fillId="0" borderId="0" xfId="1" applyNumberFormat="1" applyFont="1" applyBorder="1" applyAlignment="1" applyProtection="1">
      <alignment horizontal="center" wrapText="1"/>
    </xf>
    <xf numFmtId="5" fontId="1" fillId="0" borderId="0" xfId="1" applyFont="1" applyBorder="1" applyAlignment="1" applyProtection="1">
      <alignment horizontal="center" wrapText="1"/>
    </xf>
    <xf numFmtId="5" fontId="12" fillId="4" borderId="0" xfId="1" applyFont="1" applyFill="1" applyBorder="1" applyAlignment="1" applyProtection="1">
      <alignment wrapText="1"/>
    </xf>
    <xf numFmtId="39" fontId="5" fillId="4" borderId="19" xfId="1" applyNumberFormat="1" applyFont="1" applyFill="1" applyBorder="1" applyAlignment="1" applyProtection="1">
      <alignment horizontal="center" wrapText="1"/>
    </xf>
    <xf numFmtId="5" fontId="10" fillId="0" borderId="0" xfId="1" applyFont="1" applyProtection="1"/>
    <xf numFmtId="5" fontId="10" fillId="4" borderId="0" xfId="1" applyFont="1" applyFill="1" applyProtection="1"/>
    <xf numFmtId="5" fontId="6" fillId="0" borderId="0" xfId="1" applyFont="1" applyBorder="1" applyProtection="1"/>
    <xf numFmtId="42" fontId="6" fillId="0" borderId="0" xfId="3" applyNumberFormat="1" applyFont="1" applyBorder="1" applyAlignment="1" applyProtection="1"/>
    <xf numFmtId="42" fontId="6" fillId="0" borderId="0" xfId="3" applyNumberFormat="1" applyFont="1" applyBorder="1" applyAlignment="1" applyProtection="1">
      <alignment horizontal="right"/>
    </xf>
    <xf numFmtId="167" fontId="10" fillId="0" borderId="0" xfId="1" applyNumberFormat="1" applyFont="1" applyBorder="1" applyProtection="1"/>
    <xf numFmtId="41" fontId="6" fillId="0" borderId="0" xfId="3" applyNumberFormat="1" applyFont="1" applyBorder="1" applyAlignment="1" applyProtection="1"/>
    <xf numFmtId="41" fontId="6" fillId="0" borderId="0" xfId="3" applyNumberFormat="1" applyFont="1" applyBorder="1" applyAlignment="1" applyProtection="1">
      <alignment horizontal="right"/>
    </xf>
    <xf numFmtId="41" fontId="6" fillId="5" borderId="0" xfId="3" applyNumberFormat="1" applyFont="1" applyFill="1" applyBorder="1" applyAlignment="1" applyProtection="1">
      <alignment horizontal="right"/>
    </xf>
    <xf numFmtId="41" fontId="6" fillId="0" borderId="0" xfId="3" applyNumberFormat="1" applyFont="1" applyFill="1" applyBorder="1" applyAlignment="1" applyProtection="1">
      <alignment horizontal="right"/>
    </xf>
    <xf numFmtId="5" fontId="6" fillId="4" borderId="0" xfId="1" applyFont="1" applyFill="1" applyBorder="1" applyProtection="1"/>
    <xf numFmtId="41" fontId="6" fillId="4" borderId="0" xfId="3" applyNumberFormat="1" applyFont="1" applyFill="1" applyBorder="1" applyAlignment="1" applyProtection="1">
      <alignment horizontal="right"/>
    </xf>
    <xf numFmtId="41" fontId="6" fillId="4" borderId="0" xfId="3" applyNumberFormat="1" applyFont="1" applyFill="1" applyBorder="1" applyProtection="1"/>
    <xf numFmtId="41" fontId="6" fillId="4" borderId="0" xfId="3" applyNumberFormat="1" applyFont="1" applyFill="1" applyBorder="1" applyAlignment="1" applyProtection="1"/>
    <xf numFmtId="41" fontId="5" fillId="4" borderId="0" xfId="1" applyNumberFormat="1" applyFont="1" applyFill="1" applyBorder="1" applyAlignment="1" applyProtection="1">
      <alignment horizontal="center" wrapText="1"/>
    </xf>
    <xf numFmtId="41" fontId="5" fillId="4" borderId="0" xfId="1" applyNumberFormat="1" applyFont="1" applyFill="1" applyBorder="1" applyAlignment="1" applyProtection="1">
      <alignment horizontal="center"/>
    </xf>
    <xf numFmtId="41" fontId="6" fillId="0" borderId="1" xfId="3" applyNumberFormat="1" applyFont="1" applyBorder="1" applyAlignment="1" applyProtection="1">
      <alignment horizontal="right"/>
    </xf>
    <xf numFmtId="41" fontId="6" fillId="4" borderId="19" xfId="3" applyNumberFormat="1" applyFont="1" applyFill="1" applyBorder="1" applyProtection="1"/>
    <xf numFmtId="41" fontId="6" fillId="4" borderId="15" xfId="3" applyNumberFormat="1" applyFont="1" applyFill="1" applyBorder="1" applyAlignment="1" applyProtection="1"/>
    <xf numFmtId="41" fontId="6" fillId="4" borderId="19" xfId="3" applyNumberFormat="1" applyFont="1" applyFill="1" applyBorder="1" applyAlignment="1" applyProtection="1">
      <alignment horizontal="right"/>
    </xf>
    <xf numFmtId="167" fontId="10" fillId="0" borderId="0" xfId="1" applyNumberFormat="1" applyFont="1" applyProtection="1"/>
    <xf numFmtId="5" fontId="5" fillId="0" borderId="0" xfId="1" applyFont="1" applyBorder="1" applyProtection="1"/>
    <xf numFmtId="42" fontId="6" fillId="0" borderId="5" xfId="3" applyNumberFormat="1" applyFont="1" applyFill="1" applyBorder="1" applyAlignment="1" applyProtection="1">
      <alignment horizontal="right"/>
    </xf>
    <xf numFmtId="42" fontId="6" fillId="0" borderId="3" xfId="3" applyNumberFormat="1" applyFont="1" applyFill="1" applyBorder="1" applyAlignment="1" applyProtection="1">
      <alignment horizontal="right"/>
    </xf>
    <xf numFmtId="39" fontId="6" fillId="0" borderId="0" xfId="3" applyNumberFormat="1" applyFont="1" applyFill="1" applyBorder="1" applyAlignment="1" applyProtection="1">
      <alignment horizontal="right"/>
    </xf>
    <xf numFmtId="39" fontId="6" fillId="0" borderId="0" xfId="3" applyNumberFormat="1" applyFont="1" applyBorder="1" applyProtection="1"/>
    <xf numFmtId="39" fontId="10" fillId="0" borderId="0" xfId="1" applyNumberFormat="1" applyFont="1" applyProtection="1"/>
    <xf numFmtId="39" fontId="11" fillId="0" borderId="0" xfId="1" applyNumberFormat="1" applyFont="1" applyProtection="1"/>
    <xf numFmtId="39" fontId="10" fillId="3" borderId="1" xfId="1" applyNumberFormat="1" applyFont="1" applyFill="1" applyBorder="1" applyProtection="1">
      <protection locked="0"/>
    </xf>
    <xf numFmtId="39" fontId="10" fillId="3" borderId="4" xfId="1" applyNumberFormat="1" applyFont="1" applyFill="1" applyBorder="1" applyProtection="1">
      <protection locked="0"/>
    </xf>
    <xf numFmtId="0" fontId="13" fillId="3" borderId="18" xfId="4" applyFont="1" applyFill="1" applyBorder="1" applyProtection="1">
      <protection locked="0"/>
    </xf>
    <xf numFmtId="0" fontId="13" fillId="3" borderId="20" xfId="4" applyFont="1" applyFill="1" applyBorder="1" applyProtection="1">
      <protection locked="0"/>
    </xf>
    <xf numFmtId="42" fontId="13" fillId="3" borderId="18" xfId="4" applyNumberFormat="1" applyFont="1" applyFill="1" applyBorder="1" applyProtection="1">
      <protection locked="0"/>
    </xf>
    <xf numFmtId="0" fontId="13" fillId="3" borderId="16" xfId="4" applyFont="1" applyFill="1" applyBorder="1" applyProtection="1">
      <protection locked="0"/>
    </xf>
    <xf numFmtId="0" fontId="13" fillId="3" borderId="17" xfId="4" applyFont="1" applyFill="1" applyBorder="1" applyProtection="1">
      <protection locked="0"/>
    </xf>
    <xf numFmtId="41" fontId="13" fillId="3" borderId="16" xfId="4" applyNumberFormat="1" applyFont="1" applyFill="1" applyBorder="1" applyProtection="1">
      <protection locked="0"/>
    </xf>
    <xf numFmtId="0" fontId="13" fillId="3" borderId="23" xfId="4" applyFont="1" applyFill="1" applyBorder="1" applyProtection="1">
      <protection locked="0"/>
    </xf>
    <xf numFmtId="0" fontId="0" fillId="0" borderId="0" xfId="0" applyFont="1" applyAlignment="1" applyProtection="1">
      <alignment horizontal="right"/>
    </xf>
    <xf numFmtId="164" fontId="0" fillId="0" borderId="0" xfId="0" applyNumberFormat="1" applyFont="1" applyAlignment="1" applyProtection="1"/>
    <xf numFmtId="0" fontId="0" fillId="0" borderId="0" xfId="0" applyFont="1" applyAlignment="1" applyProtection="1">
      <alignment horizontal="center"/>
    </xf>
    <xf numFmtId="0" fontId="17" fillId="0" borderId="0" xfId="0" applyFont="1" applyBorder="1" applyProtection="1"/>
    <xf numFmtId="0" fontId="0" fillId="0" borderId="0" xfId="0" applyFont="1" applyBorder="1" applyProtection="1"/>
    <xf numFmtId="5" fontId="1" fillId="0" borderId="6" xfId="1" applyFont="1" applyBorder="1" applyAlignment="1" applyProtection="1">
      <alignment horizontal="center" wrapText="1"/>
    </xf>
    <xf numFmtId="5" fontId="1" fillId="0" borderId="6" xfId="1" applyFont="1" applyFill="1" applyBorder="1" applyAlignment="1" applyProtection="1">
      <alignment horizontal="center" wrapText="1"/>
    </xf>
    <xf numFmtId="3" fontId="5" fillId="4" borderId="19" xfId="1" applyNumberFormat="1" applyFont="1" applyFill="1" applyBorder="1" applyAlignment="1" applyProtection="1">
      <alignment horizontal="center" wrapText="1"/>
    </xf>
    <xf numFmtId="3" fontId="6" fillId="3" borderId="0" xfId="3" applyNumberFormat="1" applyFont="1" applyFill="1" applyBorder="1" applyAlignment="1" applyProtection="1">
      <alignment horizontal="right"/>
      <protection locked="0"/>
    </xf>
    <xf numFmtId="3" fontId="6" fillId="3" borderId="1" xfId="3" applyNumberFormat="1" applyFont="1" applyFill="1" applyBorder="1" applyAlignment="1" applyProtection="1">
      <alignment horizontal="right"/>
      <protection locked="0"/>
    </xf>
    <xf numFmtId="3" fontId="6" fillId="5" borderId="0" xfId="3" applyNumberFormat="1" applyFont="1" applyFill="1" applyBorder="1" applyAlignment="1" applyProtection="1">
      <alignment horizontal="right"/>
    </xf>
    <xf numFmtId="3" fontId="6" fillId="0" borderId="0" xfId="3" applyNumberFormat="1" applyFont="1" applyFill="1" applyBorder="1" applyAlignment="1" applyProtection="1">
      <alignment horizontal="right"/>
    </xf>
    <xf numFmtId="3" fontId="6" fillId="4" borderId="0" xfId="3" applyNumberFormat="1" applyFont="1" applyFill="1" applyBorder="1" applyAlignment="1" applyProtection="1">
      <alignment horizontal="right"/>
    </xf>
    <xf numFmtId="3" fontId="5" fillId="4" borderId="0" xfId="1" applyNumberFormat="1" applyFont="1" applyFill="1" applyBorder="1" applyAlignment="1" applyProtection="1">
      <alignment horizontal="center" wrapText="1"/>
    </xf>
    <xf numFmtId="3" fontId="6" fillId="4" borderId="15" xfId="3" applyNumberFormat="1" applyFont="1" applyFill="1" applyBorder="1" applyAlignment="1" applyProtection="1">
      <alignment horizontal="right"/>
    </xf>
    <xf numFmtId="3" fontId="6" fillId="0" borderId="5" xfId="3" applyNumberFormat="1" applyFont="1" applyFill="1" applyBorder="1" applyAlignment="1" applyProtection="1">
      <alignment horizontal="right"/>
    </xf>
    <xf numFmtId="42" fontId="6" fillId="0" borderId="0" xfId="3" applyNumberFormat="1" applyFont="1" applyFill="1" applyBorder="1" applyProtection="1"/>
    <xf numFmtId="3" fontId="6" fillId="4" borderId="19" xfId="3" applyNumberFormat="1" applyFont="1" applyFill="1" applyBorder="1" applyAlignment="1" applyProtection="1">
      <alignment horizontal="right"/>
    </xf>
    <xf numFmtId="3" fontId="6" fillId="0" borderId="3" xfId="3" applyNumberFormat="1" applyFont="1" applyFill="1" applyBorder="1" applyAlignment="1" applyProtection="1">
      <alignment horizontal="right"/>
    </xf>
    <xf numFmtId="0" fontId="0" fillId="2" borderId="0" xfId="0" applyFont="1" applyFill="1" applyAlignment="1">
      <alignment horizontal="left" wrapText="1"/>
    </xf>
    <xf numFmtId="0" fontId="0" fillId="0" borderId="0" xfId="0" applyAlignment="1">
      <alignment horizontal="left" wrapText="1"/>
    </xf>
    <xf numFmtId="0" fontId="2" fillId="0" borderId="1" xfId="0" applyFont="1" applyBorder="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3" borderId="0" xfId="0" applyFill="1" applyAlignment="1" applyProtection="1">
      <alignment horizontal="left"/>
      <protection locked="0"/>
    </xf>
    <xf numFmtId="0" fontId="0" fillId="0" borderId="0" xfId="0" applyFont="1" applyAlignment="1">
      <alignment horizontal="left" wrapText="1"/>
    </xf>
    <xf numFmtId="0" fontId="1" fillId="0" borderId="0" xfId="0" applyFont="1" applyAlignment="1">
      <alignment horizontal="left" wrapText="1"/>
    </xf>
    <xf numFmtId="0" fontId="0" fillId="0" borderId="0" xfId="0" applyFill="1" applyAlignment="1">
      <alignment horizontal="left"/>
    </xf>
    <xf numFmtId="0" fontId="2" fillId="0" borderId="1" xfId="0" applyFont="1" applyBorder="1" applyAlignment="1" applyProtection="1">
      <alignment horizontal="center"/>
    </xf>
    <xf numFmtId="0" fontId="1" fillId="0" borderId="0" xfId="0" applyFont="1" applyAlignment="1" applyProtection="1">
      <alignment horizontal="center"/>
    </xf>
    <xf numFmtId="164" fontId="0" fillId="0" borderId="0" xfId="0" applyNumberFormat="1" applyAlignment="1" applyProtection="1">
      <alignment horizontal="center"/>
    </xf>
    <xf numFmtId="0" fontId="1" fillId="0" borderId="0" xfId="0" applyFont="1" applyAlignment="1" applyProtection="1">
      <alignment horizontal="left" wrapText="1"/>
    </xf>
    <xf numFmtId="0" fontId="2" fillId="0" borderId="0" xfId="0" applyFont="1" applyAlignment="1" applyProtection="1">
      <alignment horizontal="left" wrapText="1"/>
    </xf>
    <xf numFmtId="0" fontId="0" fillId="0" borderId="1" xfId="0" applyBorder="1" applyAlignment="1">
      <alignment horizontal="center"/>
    </xf>
    <xf numFmtId="0" fontId="0" fillId="0" borderId="1" xfId="0" applyBorder="1" applyAlignment="1">
      <alignment horizontal="center" wrapText="1"/>
    </xf>
    <xf numFmtId="5" fontId="1" fillId="0" borderId="0" xfId="1" applyFont="1" applyBorder="1" applyAlignment="1" applyProtection="1">
      <alignment horizontal="left"/>
    </xf>
    <xf numFmtId="0" fontId="15" fillId="0" borderId="1" xfId="4" applyFont="1" applyBorder="1" applyAlignment="1">
      <alignment horizontal="center" wrapText="1"/>
    </xf>
    <xf numFmtId="0" fontId="14" fillId="0" borderId="0" xfId="4" applyFont="1" applyBorder="1" applyAlignment="1">
      <alignment horizontal="left"/>
    </xf>
    <xf numFmtId="164" fontId="0" fillId="0" borderId="0" xfId="0" applyNumberFormat="1" applyFont="1" applyAlignment="1">
      <alignment horizontal="center"/>
    </xf>
  </cellXfs>
  <cellStyles count="6">
    <cellStyle name="Comma 2" xfId="2"/>
    <cellStyle name="Currency 2" xfId="3"/>
    <cellStyle name="Currency 3" xfId="5"/>
    <cellStyle name="Normal" xfId="0" builtinId="0"/>
    <cellStyle name="Normal 2" xfId="1"/>
    <cellStyle name="Normal_Analysis of CompAbsence" xfId="4"/>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y%20Documents/OAL%20Rulemaking/User-Friendly%20Budget/2014%20Electronic%20&amp;%20User-Friendly%20Budget%20Rule%20Proposal/2014%20Electronic%20&amp;%20User%20Friendly%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nicipal Data Sheet"/>
      <sheetName val="Certification - Approved Budget"/>
      <sheetName val="UFB Narrative"/>
      <sheetName val="UFB-1 Tax Impact"/>
      <sheetName val="UFB-2 Revenue Summary"/>
      <sheetName val="UFB-3 Appropriation Summary"/>
      <sheetName val="UFB-4 Structural Imbalances"/>
      <sheetName val="UFB-5 Tax Assessments"/>
      <sheetName val="UFB-6 Tax Abatements"/>
      <sheetName val="UFB-7 Personnel Costs"/>
      <sheetName val="UFB-8 Health Benefits"/>
      <sheetName val="UFB-9 Accum. Absence Liability"/>
      <sheetName val="UFB-10 Debt"/>
      <sheetName val="UFB-11 Shared Services"/>
      <sheetName val="Data Lists"/>
      <sheetName val="CB-1 Capital Budget Explanation"/>
      <sheetName val="CB-2 Capital Program Narrative"/>
      <sheetName val="CB-3 Capital Budget Current Yr"/>
      <sheetName val="CB-4 Proj. Sched &amp; Funding"/>
      <sheetName val="CB-5 Capital Budget Summary"/>
      <sheetName val="SF Anticipated Revenues 1"/>
      <sheetName val="SF Anticipated Revenues 2"/>
      <sheetName val="SF Anticipated Revenues 3"/>
      <sheetName val="SF Anticipated Revenues 4"/>
      <sheetName val="SF Anticipated Revenues 5"/>
      <sheetName val="SF Anticipated Revenues 6"/>
      <sheetName val="SF Anticipated Revenues 7"/>
      <sheetName val="SF Anticipated Revenues 8"/>
      <sheetName val="SF Anticipated Revenues 9"/>
      <sheetName val="SF Anticipated Revenues 10"/>
      <sheetName val="SF Anticipated Revenues 11"/>
      <sheetName val="SF Appropriations 1"/>
      <sheetName val="SF Appropriations 2"/>
      <sheetName val="SF Appropriations 3"/>
      <sheetName val="SF Appropriations 4"/>
      <sheetName val="SF Appropriations 5"/>
      <sheetName val="SF Appropriations 6"/>
      <sheetName val="SF Appropriations 7"/>
      <sheetName val="SF Appropriations 8"/>
      <sheetName val="SF Appropriations 9"/>
      <sheetName val="SF Appropriations 10"/>
      <sheetName val="SF Appropriations 11"/>
      <sheetName val="SF Appropriations 12"/>
      <sheetName val="SF Appropriations 13"/>
      <sheetName val="SF Appropriations 14"/>
      <sheetName val="SF Appropriations 15"/>
      <sheetName val="SF Appropriations 16"/>
      <sheetName val="SF Appropriations 17"/>
      <sheetName val="SF Appropriations 18"/>
      <sheetName val="SF Appropriations 19"/>
      <sheetName val="SF Appropriations 20"/>
      <sheetName val="SF Appropriations 21"/>
      <sheetName val="Water Utility Budget 1"/>
      <sheetName val="Water Utility Budget 2"/>
      <sheetName val="Water Utiity Budget 3"/>
      <sheetName val="Budget - Other Utilities 1"/>
      <sheetName val="Budget - Other Utilities 2"/>
      <sheetName val="Budget - Other Utilities 3"/>
      <sheetName val="Assessment Budget 1"/>
      <sheetName val="Assessment Budget 2"/>
      <sheetName val="Appendix to Budget Statement"/>
      <sheetName val="Trust Funds - Open Space et al."/>
      <sheetName val="Change Orders"/>
      <sheetName val="Resolution of Adopted Budget 1"/>
      <sheetName val="Resolution of Adopted Budget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1">
          <cell r="A11" t="str">
            <v>YES</v>
          </cell>
        </row>
        <row r="12">
          <cell r="A12" t="str">
            <v>NO</v>
          </cell>
        </row>
        <row r="14">
          <cell r="A14" t="str">
            <v>Receiving</v>
          </cell>
        </row>
        <row r="15">
          <cell r="A15" t="str">
            <v>Providing</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tabSelected="1" workbookViewId="0">
      <selection activeCell="B17" sqref="B17"/>
    </sheetView>
  </sheetViews>
  <sheetFormatPr defaultRowHeight="15" x14ac:dyDescent="0.25"/>
  <cols>
    <col min="1" max="1" width="34.28515625" bestFit="1" customWidth="1"/>
    <col min="2" max="2" width="47.28515625" customWidth="1"/>
  </cols>
  <sheetData>
    <row r="1" spans="1:4" x14ac:dyDescent="0.25">
      <c r="A1" s="5" t="s">
        <v>0</v>
      </c>
      <c r="B1" s="6"/>
      <c r="C1" s="6"/>
      <c r="D1" s="6"/>
    </row>
    <row r="2" spans="1:4" ht="30" customHeight="1" x14ac:dyDescent="0.25">
      <c r="A2" s="225" t="s">
        <v>136</v>
      </c>
      <c r="B2" s="225"/>
      <c r="C2" s="225"/>
      <c r="D2" s="225"/>
    </row>
    <row r="3" spans="1:4" x14ac:dyDescent="0.25">
      <c r="A3" s="225" t="s">
        <v>10</v>
      </c>
      <c r="B3" s="225"/>
      <c r="C3" s="225"/>
      <c r="D3" s="225"/>
    </row>
    <row r="5" spans="1:4" x14ac:dyDescent="0.25">
      <c r="A5" t="s">
        <v>1</v>
      </c>
      <c r="B5" s="89" t="s">
        <v>11</v>
      </c>
    </row>
    <row r="6" spans="1:4" x14ac:dyDescent="0.25">
      <c r="A6" t="s">
        <v>2</v>
      </c>
      <c r="B6" s="90">
        <v>42005</v>
      </c>
    </row>
    <row r="7" spans="1:4" x14ac:dyDescent="0.25">
      <c r="A7" t="s">
        <v>3</v>
      </c>
      <c r="B7" s="90">
        <v>42369</v>
      </c>
    </row>
    <row r="8" spans="1:4" x14ac:dyDescent="0.25">
      <c r="A8" t="s">
        <v>4</v>
      </c>
      <c r="B8" s="89" t="s">
        <v>27</v>
      </c>
    </row>
    <row r="9" spans="1:4" x14ac:dyDescent="0.25">
      <c r="A9" t="s">
        <v>5</v>
      </c>
      <c r="B9" s="89" t="s">
        <v>28</v>
      </c>
    </row>
    <row r="10" spans="1:4" x14ac:dyDescent="0.25">
      <c r="A10" t="s">
        <v>6</v>
      </c>
      <c r="B10" s="89" t="s">
        <v>29</v>
      </c>
    </row>
    <row r="11" spans="1:4" x14ac:dyDescent="0.25">
      <c r="A11" t="s">
        <v>7</v>
      </c>
      <c r="B11" s="89" t="s">
        <v>30</v>
      </c>
    </row>
    <row r="12" spans="1:4" x14ac:dyDescent="0.25">
      <c r="A12" t="s">
        <v>8</v>
      </c>
      <c r="B12" s="89" t="s">
        <v>31</v>
      </c>
    </row>
    <row r="13" spans="1:4" x14ac:dyDescent="0.25">
      <c r="A13" t="s">
        <v>9</v>
      </c>
      <c r="B13" s="89" t="s">
        <v>32</v>
      </c>
    </row>
  </sheetData>
  <sheetProtection password="9198" sheet="1" objects="1" scenarios="1" formatColumns="0"/>
  <mergeCells count="2">
    <mergeCell ref="A2:D2"/>
    <mergeCell ref="A3:D3"/>
  </mergeCells>
  <pageMargins left="0.25" right="0.25"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view="pageLayout" zoomScaleNormal="100" workbookViewId="0">
      <selection activeCell="E37" sqref="E37:I40"/>
    </sheetView>
  </sheetViews>
  <sheetFormatPr defaultRowHeight="15" x14ac:dyDescent="0.25"/>
  <cols>
    <col min="1" max="1" width="3.140625" style="96" customWidth="1"/>
    <col min="2" max="2" width="30.42578125" style="96" customWidth="1"/>
    <col min="3" max="3" width="14.28515625" style="96" bestFit="1" customWidth="1"/>
    <col min="4" max="4" width="2.85546875" style="96" bestFit="1" customWidth="1"/>
    <col min="5" max="5" width="16" style="96" bestFit="1" customWidth="1"/>
    <col min="6" max="6" width="13.5703125" style="96" customWidth="1"/>
    <col min="7" max="7" width="13" style="96" customWidth="1"/>
    <col min="8" max="8" width="12.7109375" style="96" customWidth="1"/>
    <col min="9" max="9" width="12" style="96" customWidth="1"/>
    <col min="10" max="16384" width="9.140625" style="96"/>
  </cols>
  <sheetData>
    <row r="1" spans="1:9" x14ac:dyDescent="0.25">
      <c r="A1" s="235" t="str">
        <f>'Information Sheet'!B5</f>
        <v>XYZ Municipal Utilities Authority</v>
      </c>
      <c r="B1" s="235"/>
      <c r="C1" s="235"/>
      <c r="D1" s="235"/>
      <c r="E1" s="235"/>
      <c r="F1" s="235"/>
      <c r="G1" s="235"/>
      <c r="H1" s="235"/>
      <c r="I1" s="235"/>
    </row>
    <row r="2" spans="1:9" x14ac:dyDescent="0.25">
      <c r="A2" s="125"/>
      <c r="B2" s="125"/>
      <c r="C2" s="126" t="s">
        <v>35</v>
      </c>
      <c r="D2" s="236">
        <f>'Information Sheet'!B6</f>
        <v>42005</v>
      </c>
      <c r="E2" s="236"/>
      <c r="F2" s="127" t="s">
        <v>36</v>
      </c>
      <c r="G2" s="236">
        <f>'Information Sheet'!B7</f>
        <v>42369</v>
      </c>
      <c r="H2" s="236"/>
      <c r="I2" s="125"/>
    </row>
    <row r="3" spans="1:9" x14ac:dyDescent="0.25">
      <c r="A3" s="125"/>
      <c r="B3" s="125"/>
      <c r="C3" s="126"/>
      <c r="D3" s="128"/>
      <c r="E3" s="128"/>
      <c r="F3" s="127"/>
      <c r="G3" s="128"/>
      <c r="H3" s="128"/>
      <c r="I3" s="125"/>
    </row>
    <row r="4" spans="1:9" x14ac:dyDescent="0.25">
      <c r="C4" s="137"/>
      <c r="D4" s="137"/>
      <c r="E4" s="234" t="s">
        <v>169</v>
      </c>
      <c r="F4" s="234"/>
      <c r="G4" s="234"/>
      <c r="H4" s="234"/>
      <c r="I4" s="234"/>
    </row>
    <row r="5" spans="1:9" ht="45.75" thickBot="1" x14ac:dyDescent="0.3">
      <c r="B5" s="26"/>
      <c r="C5" s="33" t="s">
        <v>161</v>
      </c>
      <c r="D5" s="25"/>
      <c r="E5" s="33" t="s">
        <v>162</v>
      </c>
      <c r="F5" s="33" t="s">
        <v>114</v>
      </c>
      <c r="G5" s="33" t="s">
        <v>163</v>
      </c>
      <c r="H5" s="33" t="s">
        <v>165</v>
      </c>
      <c r="I5" s="33" t="s">
        <v>164</v>
      </c>
    </row>
    <row r="6" spans="1:9" x14ac:dyDescent="0.25">
      <c r="A6" s="27" t="str">
        <f>'Information Sheet'!B8</f>
        <v>Operation #1</v>
      </c>
      <c r="B6" s="27"/>
      <c r="C6" s="26"/>
      <c r="D6" s="26"/>
      <c r="E6" s="26"/>
      <c r="F6" s="26"/>
      <c r="G6" s="26"/>
      <c r="H6" s="26"/>
      <c r="I6" s="26"/>
    </row>
    <row r="7" spans="1:9" x14ac:dyDescent="0.25">
      <c r="B7" s="28" t="s">
        <v>171</v>
      </c>
      <c r="C7" s="101">
        <f>SUM(E7:I7)</f>
        <v>0</v>
      </c>
      <c r="D7" s="102"/>
      <c r="E7" s="30"/>
      <c r="F7" s="30"/>
      <c r="G7" s="30"/>
      <c r="H7" s="30"/>
      <c r="I7" s="30"/>
    </row>
    <row r="8" spans="1:9" x14ac:dyDescent="0.25">
      <c r="B8" s="28" t="s">
        <v>172</v>
      </c>
      <c r="C8" s="138">
        <f t="shared" ref="C8:C10" si="0">SUM(E8:I8)</f>
        <v>0</v>
      </c>
      <c r="D8" s="104"/>
      <c r="E8" s="29"/>
      <c r="F8" s="29"/>
      <c r="G8" s="29"/>
      <c r="H8" s="29"/>
      <c r="I8" s="29"/>
    </row>
    <row r="9" spans="1:9" x14ac:dyDescent="0.25">
      <c r="B9" s="28" t="s">
        <v>173</v>
      </c>
      <c r="C9" s="138">
        <f t="shared" si="0"/>
        <v>0</v>
      </c>
      <c r="D9" s="104"/>
      <c r="E9" s="29"/>
      <c r="F9" s="29"/>
      <c r="G9" s="29"/>
      <c r="H9" s="29"/>
      <c r="I9" s="29"/>
    </row>
    <row r="10" spans="1:9" x14ac:dyDescent="0.25">
      <c r="B10" s="28" t="s">
        <v>174</v>
      </c>
      <c r="C10" s="138">
        <f t="shared" si="0"/>
        <v>0</v>
      </c>
      <c r="D10" s="104"/>
      <c r="E10" s="29"/>
      <c r="F10" s="29"/>
      <c r="G10" s="29"/>
      <c r="H10" s="29"/>
      <c r="I10" s="29"/>
    </row>
    <row r="11" spans="1:9" x14ac:dyDescent="0.25">
      <c r="B11" s="44" t="s">
        <v>166</v>
      </c>
      <c r="C11" s="107">
        <f>SUM(C7:C10)</f>
        <v>0</v>
      </c>
      <c r="D11" s="105"/>
      <c r="E11" s="107">
        <f>SUM(E7:E10)</f>
        <v>0</v>
      </c>
      <c r="F11" s="107">
        <f>SUM(F7:F10)</f>
        <v>0</v>
      </c>
      <c r="G11" s="107">
        <f>SUM(G7:G10)</f>
        <v>0</v>
      </c>
      <c r="H11" s="107">
        <f>SUM(H7:H10)</f>
        <v>0</v>
      </c>
      <c r="I11" s="107">
        <f>SUM(I7:I10)</f>
        <v>0</v>
      </c>
    </row>
    <row r="12" spans="1:9" x14ac:dyDescent="0.25">
      <c r="A12" s="108" t="str">
        <f>'Information Sheet'!B9</f>
        <v>Operation #2</v>
      </c>
      <c r="C12" s="105"/>
      <c r="D12" s="105"/>
      <c r="E12" s="105"/>
      <c r="F12" s="105"/>
      <c r="G12" s="105"/>
      <c r="H12" s="105"/>
      <c r="I12" s="105"/>
    </row>
    <row r="13" spans="1:9" x14ac:dyDescent="0.25">
      <c r="B13" s="28" t="s">
        <v>171</v>
      </c>
      <c r="C13" s="139">
        <f>SUM(E13:I13)</f>
        <v>0</v>
      </c>
      <c r="D13" s="105"/>
      <c r="E13" s="118"/>
      <c r="F13" s="118"/>
      <c r="G13" s="118"/>
      <c r="H13" s="118"/>
      <c r="I13" s="118"/>
    </row>
    <row r="14" spans="1:9" x14ac:dyDescent="0.25">
      <c r="B14" s="28" t="s">
        <v>172</v>
      </c>
      <c r="C14" s="139">
        <f t="shared" ref="C14:C16" si="1">SUM(E14:I14)</f>
        <v>0</v>
      </c>
      <c r="D14" s="105"/>
      <c r="E14" s="118"/>
      <c r="F14" s="118"/>
      <c r="G14" s="118"/>
      <c r="H14" s="118"/>
      <c r="I14" s="118"/>
    </row>
    <row r="15" spans="1:9" x14ac:dyDescent="0.25">
      <c r="B15" s="28" t="s">
        <v>173</v>
      </c>
      <c r="C15" s="139">
        <f t="shared" si="1"/>
        <v>0</v>
      </c>
      <c r="D15" s="105"/>
      <c r="E15" s="118"/>
      <c r="F15" s="118"/>
      <c r="G15" s="118"/>
      <c r="H15" s="118"/>
      <c r="I15" s="118"/>
    </row>
    <row r="16" spans="1:9" x14ac:dyDescent="0.25">
      <c r="B16" s="28" t="s">
        <v>174</v>
      </c>
      <c r="C16" s="139">
        <f t="shared" si="1"/>
        <v>0</v>
      </c>
      <c r="D16" s="105"/>
      <c r="E16" s="118"/>
      <c r="F16" s="118"/>
      <c r="G16" s="118"/>
      <c r="H16" s="118"/>
      <c r="I16" s="118"/>
    </row>
    <row r="17" spans="1:9" x14ac:dyDescent="0.25">
      <c r="B17" s="44" t="s">
        <v>166</v>
      </c>
      <c r="C17" s="140">
        <f>SUM(C13:C16)</f>
        <v>0</v>
      </c>
      <c r="D17" s="105"/>
      <c r="E17" s="107">
        <f>SUM(E13:E16)</f>
        <v>0</v>
      </c>
      <c r="F17" s="107">
        <f>SUM(F13:F16)</f>
        <v>0</v>
      </c>
      <c r="G17" s="107">
        <f>SUM(G13:G16)</f>
        <v>0</v>
      </c>
      <c r="H17" s="107">
        <f>SUM(H13:H16)</f>
        <v>0</v>
      </c>
      <c r="I17" s="107">
        <f>SUM(I13:I16)</f>
        <v>0</v>
      </c>
    </row>
    <row r="18" spans="1:9" x14ac:dyDescent="0.25">
      <c r="A18" s="108" t="str">
        <f>'Information Sheet'!B10</f>
        <v>Operation #3</v>
      </c>
      <c r="C18" s="139"/>
      <c r="D18" s="105"/>
      <c r="E18" s="105"/>
      <c r="F18" s="105"/>
      <c r="G18" s="105"/>
      <c r="H18" s="105"/>
      <c r="I18" s="105"/>
    </row>
    <row r="19" spans="1:9" x14ac:dyDescent="0.25">
      <c r="B19" s="28" t="s">
        <v>171</v>
      </c>
      <c r="C19" s="139">
        <f>SUM(E19:I19)</f>
        <v>0</v>
      </c>
      <c r="D19" s="105"/>
      <c r="E19" s="118"/>
      <c r="F19" s="118"/>
      <c r="G19" s="118"/>
      <c r="H19" s="118"/>
      <c r="I19" s="118"/>
    </row>
    <row r="20" spans="1:9" x14ac:dyDescent="0.25">
      <c r="B20" s="28" t="s">
        <v>172</v>
      </c>
      <c r="C20" s="139">
        <f t="shared" ref="C20:C22" si="2">SUM(E20:I20)</f>
        <v>0</v>
      </c>
      <c r="D20" s="105"/>
      <c r="E20" s="118"/>
      <c r="F20" s="118"/>
      <c r="G20" s="118"/>
      <c r="H20" s="118"/>
      <c r="I20" s="118"/>
    </row>
    <row r="21" spans="1:9" x14ac:dyDescent="0.25">
      <c r="B21" s="28" t="s">
        <v>173</v>
      </c>
      <c r="C21" s="139">
        <f t="shared" si="2"/>
        <v>0</v>
      </c>
      <c r="D21" s="105"/>
      <c r="E21" s="118"/>
      <c r="F21" s="118"/>
      <c r="G21" s="118"/>
      <c r="H21" s="118"/>
      <c r="I21" s="118"/>
    </row>
    <row r="22" spans="1:9" x14ac:dyDescent="0.25">
      <c r="B22" s="28" t="s">
        <v>174</v>
      </c>
      <c r="C22" s="139">
        <f t="shared" si="2"/>
        <v>0</v>
      </c>
      <c r="D22" s="105"/>
      <c r="E22" s="118"/>
      <c r="F22" s="118"/>
      <c r="G22" s="118"/>
      <c r="H22" s="118"/>
      <c r="I22" s="118"/>
    </row>
    <row r="23" spans="1:9" x14ac:dyDescent="0.25">
      <c r="B23" s="44" t="s">
        <v>166</v>
      </c>
      <c r="C23" s="140">
        <f>SUM(C19:C22)</f>
        <v>0</v>
      </c>
      <c r="D23" s="105"/>
      <c r="E23" s="107">
        <f>SUM(E19:E22)</f>
        <v>0</v>
      </c>
      <c r="F23" s="107">
        <f>SUM(F19:F22)</f>
        <v>0</v>
      </c>
      <c r="G23" s="107">
        <f>SUM(G19:G22)</f>
        <v>0</v>
      </c>
      <c r="H23" s="107">
        <f>SUM(H19:H22)</f>
        <v>0</v>
      </c>
      <c r="I23" s="107">
        <f>SUM(I19:I22)</f>
        <v>0</v>
      </c>
    </row>
    <row r="24" spans="1:9" x14ac:dyDescent="0.25">
      <c r="A24" s="108" t="str">
        <f>'Information Sheet'!B11</f>
        <v>Operation #4</v>
      </c>
      <c r="C24" s="139"/>
      <c r="D24" s="105"/>
      <c r="E24" s="105"/>
      <c r="F24" s="105"/>
      <c r="G24" s="105"/>
      <c r="H24" s="105"/>
      <c r="I24" s="105"/>
    </row>
    <row r="25" spans="1:9" x14ac:dyDescent="0.25">
      <c r="B25" s="28" t="s">
        <v>171</v>
      </c>
      <c r="C25" s="139">
        <f>SUM(E25:I25)</f>
        <v>0</v>
      </c>
      <c r="D25" s="105"/>
      <c r="E25" s="118"/>
      <c r="F25" s="118"/>
      <c r="G25" s="118"/>
      <c r="H25" s="118"/>
      <c r="I25" s="118"/>
    </row>
    <row r="26" spans="1:9" x14ac:dyDescent="0.25">
      <c r="B26" s="28" t="s">
        <v>172</v>
      </c>
      <c r="C26" s="139">
        <f t="shared" ref="C26:C28" si="3">SUM(E26:I26)</f>
        <v>0</v>
      </c>
      <c r="D26" s="105"/>
      <c r="E26" s="118"/>
      <c r="F26" s="118"/>
      <c r="G26" s="118"/>
      <c r="H26" s="118"/>
      <c r="I26" s="118"/>
    </row>
    <row r="27" spans="1:9" x14ac:dyDescent="0.25">
      <c r="B27" s="28" t="s">
        <v>173</v>
      </c>
      <c r="C27" s="139">
        <f t="shared" si="3"/>
        <v>0</v>
      </c>
      <c r="D27" s="105"/>
      <c r="E27" s="118"/>
      <c r="F27" s="118"/>
      <c r="G27" s="118"/>
      <c r="H27" s="118"/>
      <c r="I27" s="118"/>
    </row>
    <row r="28" spans="1:9" x14ac:dyDescent="0.25">
      <c r="B28" s="28" t="s">
        <v>174</v>
      </c>
      <c r="C28" s="139">
        <f t="shared" si="3"/>
        <v>0</v>
      </c>
      <c r="D28" s="105"/>
      <c r="E28" s="118"/>
      <c r="F28" s="118"/>
      <c r="G28" s="118"/>
      <c r="H28" s="118"/>
      <c r="I28" s="118"/>
    </row>
    <row r="29" spans="1:9" x14ac:dyDescent="0.25">
      <c r="B29" s="44" t="s">
        <v>167</v>
      </c>
      <c r="C29" s="140">
        <f>SUM(C25:C28)</f>
        <v>0</v>
      </c>
      <c r="D29" s="105"/>
      <c r="E29" s="107">
        <f>SUM(E25:E28)</f>
        <v>0</v>
      </c>
      <c r="F29" s="107">
        <f>SUM(F25:F28)</f>
        <v>0</v>
      </c>
      <c r="G29" s="107">
        <f>SUM(G25:G28)</f>
        <v>0</v>
      </c>
      <c r="H29" s="107">
        <f>SUM(H25:H28)</f>
        <v>0</v>
      </c>
      <c r="I29" s="107">
        <f>SUM(I25:I28)</f>
        <v>0</v>
      </c>
    </row>
    <row r="30" spans="1:9" x14ac:dyDescent="0.25">
      <c r="A30" s="108" t="str">
        <f>'Information Sheet'!B12</f>
        <v>Operation #5</v>
      </c>
      <c r="C30" s="139"/>
      <c r="D30" s="105"/>
      <c r="E30" s="105"/>
      <c r="F30" s="105"/>
      <c r="G30" s="105"/>
      <c r="H30" s="105"/>
      <c r="I30" s="105"/>
    </row>
    <row r="31" spans="1:9" x14ac:dyDescent="0.25">
      <c r="B31" s="28" t="s">
        <v>171</v>
      </c>
      <c r="C31" s="139">
        <f>SUM(E31:I31)</f>
        <v>0</v>
      </c>
      <c r="D31" s="105"/>
      <c r="E31" s="118"/>
      <c r="F31" s="118"/>
      <c r="G31" s="118"/>
      <c r="H31" s="118"/>
      <c r="I31" s="118"/>
    </row>
    <row r="32" spans="1:9" x14ac:dyDescent="0.25">
      <c r="B32" s="28" t="s">
        <v>172</v>
      </c>
      <c r="C32" s="139">
        <f t="shared" ref="C32:C34" si="4">SUM(E32:I32)</f>
        <v>0</v>
      </c>
      <c r="D32" s="105"/>
      <c r="E32" s="118"/>
      <c r="F32" s="118"/>
      <c r="G32" s="118"/>
      <c r="H32" s="118"/>
      <c r="I32" s="118"/>
    </row>
    <row r="33" spans="1:9" x14ac:dyDescent="0.25">
      <c r="B33" s="28" t="s">
        <v>173</v>
      </c>
      <c r="C33" s="139">
        <f t="shared" si="4"/>
        <v>0</v>
      </c>
      <c r="D33" s="105"/>
      <c r="E33" s="118"/>
      <c r="F33" s="118"/>
      <c r="G33" s="118"/>
      <c r="H33" s="118"/>
      <c r="I33" s="118"/>
    </row>
    <row r="34" spans="1:9" x14ac:dyDescent="0.25">
      <c r="B34" s="28" t="s">
        <v>174</v>
      </c>
      <c r="C34" s="139">
        <f t="shared" si="4"/>
        <v>0</v>
      </c>
      <c r="D34" s="105"/>
      <c r="E34" s="118"/>
      <c r="F34" s="118"/>
      <c r="G34" s="118"/>
      <c r="H34" s="118"/>
      <c r="I34" s="118"/>
    </row>
    <row r="35" spans="1:9" x14ac:dyDescent="0.25">
      <c r="B35" s="44" t="s">
        <v>166</v>
      </c>
      <c r="C35" s="140">
        <f>SUM(C31:C34)</f>
        <v>0</v>
      </c>
      <c r="D35" s="105"/>
      <c r="E35" s="107">
        <f>SUM(E31:E34)</f>
        <v>0</v>
      </c>
      <c r="F35" s="107">
        <f>SUM(F31:F34)</f>
        <v>0</v>
      </c>
      <c r="G35" s="107">
        <f>SUM(G31:G34)</f>
        <v>0</v>
      </c>
      <c r="H35" s="107">
        <f>SUM(H31:H34)</f>
        <v>0</v>
      </c>
      <c r="I35" s="107">
        <f>SUM(I31:I34)</f>
        <v>0</v>
      </c>
    </row>
    <row r="36" spans="1:9" x14ac:dyDescent="0.25">
      <c r="A36" s="108" t="str">
        <f>'Information Sheet'!B13</f>
        <v>Operation #6</v>
      </c>
      <c r="C36" s="139"/>
      <c r="D36" s="105"/>
      <c r="E36" s="105"/>
      <c r="F36" s="105"/>
      <c r="G36" s="105"/>
      <c r="H36" s="105"/>
      <c r="I36" s="105"/>
    </row>
    <row r="37" spans="1:9" x14ac:dyDescent="0.25">
      <c r="B37" s="28" t="s">
        <v>171</v>
      </c>
      <c r="C37" s="139">
        <f>SUM(E37:I37)</f>
        <v>0</v>
      </c>
      <c r="D37" s="105"/>
      <c r="E37" s="118"/>
      <c r="F37" s="118"/>
      <c r="G37" s="118"/>
      <c r="H37" s="118"/>
      <c r="I37" s="118"/>
    </row>
    <row r="38" spans="1:9" x14ac:dyDescent="0.25">
      <c r="B38" s="28" t="s">
        <v>172</v>
      </c>
      <c r="C38" s="139">
        <f t="shared" ref="C38:C40" si="5">SUM(E38:I38)</f>
        <v>0</v>
      </c>
      <c r="D38" s="105"/>
      <c r="E38" s="118"/>
      <c r="F38" s="118"/>
      <c r="G38" s="118"/>
      <c r="H38" s="118"/>
      <c r="I38" s="118"/>
    </row>
    <row r="39" spans="1:9" x14ac:dyDescent="0.25">
      <c r="B39" s="28" t="s">
        <v>173</v>
      </c>
      <c r="C39" s="139">
        <f t="shared" si="5"/>
        <v>0</v>
      </c>
      <c r="D39" s="105"/>
      <c r="E39" s="118"/>
      <c r="F39" s="118"/>
      <c r="G39" s="118"/>
      <c r="H39" s="118"/>
      <c r="I39" s="118"/>
    </row>
    <row r="40" spans="1:9" x14ac:dyDescent="0.25">
      <c r="B40" s="28" t="s">
        <v>174</v>
      </c>
      <c r="C40" s="139">
        <f t="shared" si="5"/>
        <v>0</v>
      </c>
      <c r="D40" s="105"/>
      <c r="E40" s="118"/>
      <c r="F40" s="118"/>
      <c r="G40" s="118"/>
      <c r="H40" s="118"/>
      <c r="I40" s="118"/>
    </row>
    <row r="41" spans="1:9" x14ac:dyDescent="0.25">
      <c r="B41" s="44" t="s">
        <v>167</v>
      </c>
      <c r="C41" s="107">
        <f>SUM(C37:C40)</f>
        <v>0</v>
      </c>
      <c r="D41" s="105"/>
      <c r="E41" s="107">
        <f>SUM(E37:E40)</f>
        <v>0</v>
      </c>
      <c r="F41" s="107">
        <f>SUM(F37:F40)</f>
        <v>0</v>
      </c>
      <c r="G41" s="107">
        <f>SUM(G37:G40)</f>
        <v>0</v>
      </c>
      <c r="H41" s="107">
        <f>SUM(H37:H40)</f>
        <v>0</v>
      </c>
      <c r="I41" s="107">
        <f>SUM(I37:I40)</f>
        <v>0</v>
      </c>
    </row>
    <row r="42" spans="1:9" ht="15.75" thickBot="1" x14ac:dyDescent="0.3">
      <c r="A42" s="110" t="s">
        <v>168</v>
      </c>
      <c r="C42" s="111">
        <f>+C41+C35+C29+C23+C17+C11</f>
        <v>0</v>
      </c>
      <c r="D42" s="112"/>
      <c r="E42" s="111">
        <f>+E41+E35+E29+E23+E17+E11</f>
        <v>0</v>
      </c>
      <c r="F42" s="111">
        <f>+F41+F35+F29+F23+F17+F11</f>
        <v>0</v>
      </c>
      <c r="G42" s="111">
        <f>+G41+G35+G29+G23+G17+G11</f>
        <v>0</v>
      </c>
      <c r="H42" s="111">
        <f>+H41+H35+H29+H23+H17+H11</f>
        <v>0</v>
      </c>
      <c r="I42" s="111">
        <f>+I41+I35+I29+I23+I17+I11</f>
        <v>0</v>
      </c>
    </row>
    <row r="43" spans="1:9" ht="15.75" thickTop="1" x14ac:dyDescent="0.25"/>
    <row r="44" spans="1:9" ht="44.25" customHeight="1" x14ac:dyDescent="0.25">
      <c r="A44" s="238" t="s">
        <v>170</v>
      </c>
      <c r="B44" s="238"/>
      <c r="C44" s="238"/>
      <c r="D44" s="238"/>
      <c r="E44" s="238"/>
      <c r="F44" s="238"/>
      <c r="G44" s="238"/>
      <c r="H44" s="238"/>
      <c r="I44" s="238"/>
    </row>
  </sheetData>
  <sheetProtection password="9198" sheet="1" objects="1" scenarios="1" formatColumns="0"/>
  <mergeCells count="5">
    <mergeCell ref="A1:I1"/>
    <mergeCell ref="D2:E2"/>
    <mergeCell ref="G2:H2"/>
    <mergeCell ref="E4:I4"/>
    <mergeCell ref="A44:I44"/>
  </mergeCells>
  <pageMargins left="0.25" right="0.25" top="0.75" bottom="0.75" header="0.3" footer="0.3"/>
  <pageSetup scale="86" orientation="portrait" r:id="rId1"/>
  <headerFooter>
    <oddHeader>&amp;C&amp;"-,Bold"&amp;16 2015 Proposed Capital Budget</oddHeader>
    <oddFooter>&amp;C&amp;"-,Bold"CB -3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view="pageLayout" topLeftCell="A2" zoomScaleNormal="100" workbookViewId="0">
      <selection activeCell="F37" sqref="F37:J40"/>
    </sheetView>
  </sheetViews>
  <sheetFormatPr defaultRowHeight="15" x14ac:dyDescent="0.25"/>
  <cols>
    <col min="1" max="1" width="3.140625" style="96" customWidth="1"/>
    <col min="2" max="2" width="25.42578125" style="96" customWidth="1"/>
    <col min="3" max="3" width="14.28515625" style="96" bestFit="1" customWidth="1"/>
    <col min="4" max="4" width="2.85546875" style="96" bestFit="1" customWidth="1"/>
    <col min="5" max="5" width="16.140625" style="96" bestFit="1" customWidth="1"/>
    <col min="6" max="6" width="9.7109375" style="96" customWidth="1"/>
    <col min="7" max="7" width="13" style="96" customWidth="1"/>
    <col min="8" max="9" width="12.7109375" style="96" customWidth="1"/>
    <col min="10" max="10" width="12" style="96" customWidth="1"/>
    <col min="11" max="16384" width="9.140625" style="96"/>
  </cols>
  <sheetData>
    <row r="1" spans="1:10" x14ac:dyDescent="0.25">
      <c r="A1" s="235" t="str">
        <f>'Information Sheet'!B5</f>
        <v>XYZ Municipal Utilities Authority</v>
      </c>
      <c r="B1" s="235"/>
      <c r="C1" s="235"/>
      <c r="D1" s="235"/>
      <c r="E1" s="235"/>
      <c r="F1" s="235"/>
      <c r="G1" s="235"/>
      <c r="H1" s="235"/>
      <c r="I1" s="235"/>
      <c r="J1" s="235"/>
    </row>
    <row r="2" spans="1:10" x14ac:dyDescent="0.25">
      <c r="A2" s="125"/>
      <c r="B2" s="125"/>
      <c r="C2" s="126" t="s">
        <v>35</v>
      </c>
      <c r="D2" s="236">
        <f>'Information Sheet'!B6</f>
        <v>42005</v>
      </c>
      <c r="E2" s="236"/>
      <c r="F2" s="127" t="s">
        <v>36</v>
      </c>
      <c r="G2" s="236">
        <f>'Information Sheet'!B7</f>
        <v>42369</v>
      </c>
      <c r="H2" s="236"/>
      <c r="I2" s="128"/>
      <c r="J2" s="125"/>
    </row>
    <row r="3" spans="1:10" x14ac:dyDescent="0.25">
      <c r="A3" s="125"/>
      <c r="B3" s="125"/>
      <c r="C3" s="126"/>
      <c r="D3" s="128"/>
      <c r="E3" s="128"/>
      <c r="F3" s="127"/>
      <c r="G3" s="128"/>
      <c r="H3" s="128"/>
      <c r="I3" s="128"/>
      <c r="J3" s="125"/>
    </row>
    <row r="4" spans="1:10" x14ac:dyDescent="0.25">
      <c r="C4" s="137"/>
      <c r="D4" s="137"/>
      <c r="E4" s="234" t="s">
        <v>126</v>
      </c>
      <c r="F4" s="234"/>
      <c r="G4" s="234"/>
      <c r="H4" s="234"/>
      <c r="I4" s="234"/>
      <c r="J4" s="234"/>
    </row>
    <row r="5" spans="1:10" ht="30.75" thickBot="1" x14ac:dyDescent="0.3">
      <c r="B5" s="26"/>
      <c r="C5" s="33" t="s">
        <v>161</v>
      </c>
      <c r="D5" s="25"/>
      <c r="E5" s="33" t="s">
        <v>176</v>
      </c>
      <c r="F5" s="33">
        <v>2016</v>
      </c>
      <c r="G5" s="33">
        <f>+F5+1</f>
        <v>2017</v>
      </c>
      <c r="H5" s="33">
        <f>G5+1</f>
        <v>2018</v>
      </c>
      <c r="I5" s="33">
        <f>H5+1</f>
        <v>2019</v>
      </c>
      <c r="J5" s="33">
        <f>I5+1</f>
        <v>2020</v>
      </c>
    </row>
    <row r="6" spans="1:10" x14ac:dyDescent="0.25">
      <c r="A6" s="27" t="str">
        <f>'Information Sheet'!B8</f>
        <v>Operation #1</v>
      </c>
      <c r="B6" s="27"/>
      <c r="C6" s="26"/>
      <c r="D6" s="26"/>
      <c r="E6" s="26"/>
      <c r="F6" s="26"/>
      <c r="G6" s="26"/>
      <c r="H6" s="26"/>
      <c r="I6" s="26"/>
      <c r="J6" s="26"/>
    </row>
    <row r="7" spans="1:10" x14ac:dyDescent="0.25">
      <c r="B7" s="44" t="str">
        <f>'Capital Budget Proposed'!B7</f>
        <v>Project A Description</v>
      </c>
      <c r="C7" s="101">
        <f>SUM(E7:J7)</f>
        <v>0</v>
      </c>
      <c r="D7" s="102"/>
      <c r="E7" s="101">
        <f>'Capital Budget Proposed'!C7</f>
        <v>0</v>
      </c>
      <c r="F7" s="30"/>
      <c r="G7" s="30"/>
      <c r="H7" s="30"/>
      <c r="I7" s="30"/>
      <c r="J7" s="30"/>
    </row>
    <row r="8" spans="1:10" x14ac:dyDescent="0.25">
      <c r="B8" s="44" t="str">
        <f>'Capital Budget Proposed'!B8</f>
        <v>Project B Description</v>
      </c>
      <c r="C8" s="138">
        <f t="shared" ref="C8:C10" si="0">SUM(E8:J8)</f>
        <v>0</v>
      </c>
      <c r="D8" s="104"/>
      <c r="E8" s="138">
        <f>'Capital Budget Proposed'!C8</f>
        <v>0</v>
      </c>
      <c r="F8" s="29"/>
      <c r="G8" s="29"/>
      <c r="H8" s="29"/>
      <c r="I8" s="29"/>
      <c r="J8" s="29"/>
    </row>
    <row r="9" spans="1:10" x14ac:dyDescent="0.25">
      <c r="B9" s="44" t="str">
        <f>'Capital Budget Proposed'!B9</f>
        <v>Project C Description</v>
      </c>
      <c r="C9" s="138">
        <f t="shared" si="0"/>
        <v>0</v>
      </c>
      <c r="D9" s="104"/>
      <c r="E9" s="138">
        <f>'Capital Budget Proposed'!C9</f>
        <v>0</v>
      </c>
      <c r="F9" s="29"/>
      <c r="G9" s="29"/>
      <c r="H9" s="29"/>
      <c r="I9" s="29"/>
      <c r="J9" s="29"/>
    </row>
    <row r="10" spans="1:10" x14ac:dyDescent="0.25">
      <c r="B10" s="44" t="str">
        <f>'Capital Budget Proposed'!B10</f>
        <v>Project D Description</v>
      </c>
      <c r="C10" s="138">
        <f t="shared" si="0"/>
        <v>0</v>
      </c>
      <c r="D10" s="104"/>
      <c r="E10" s="138">
        <f>'Capital Budget Proposed'!C10</f>
        <v>0</v>
      </c>
      <c r="F10" s="29"/>
      <c r="G10" s="29"/>
      <c r="H10" s="29"/>
      <c r="I10" s="29"/>
      <c r="J10" s="29"/>
    </row>
    <row r="11" spans="1:10" x14ac:dyDescent="0.25">
      <c r="B11" s="44" t="s">
        <v>166</v>
      </c>
      <c r="C11" s="107">
        <f>SUM(C7:C10)</f>
        <v>0</v>
      </c>
      <c r="D11" s="105"/>
      <c r="E11" s="140">
        <f t="shared" ref="E11:J11" si="1">SUM(E7:E10)</f>
        <v>0</v>
      </c>
      <c r="F11" s="107">
        <f t="shared" si="1"/>
        <v>0</v>
      </c>
      <c r="G11" s="107">
        <f t="shared" si="1"/>
        <v>0</v>
      </c>
      <c r="H11" s="107">
        <f t="shared" si="1"/>
        <v>0</v>
      </c>
      <c r="I11" s="107">
        <f t="shared" si="1"/>
        <v>0</v>
      </c>
      <c r="J11" s="107">
        <f t="shared" si="1"/>
        <v>0</v>
      </c>
    </row>
    <row r="12" spans="1:10" x14ac:dyDescent="0.25">
      <c r="A12" s="108" t="str">
        <f>'Information Sheet'!B9</f>
        <v>Operation #2</v>
      </c>
      <c r="C12" s="105"/>
      <c r="D12" s="105"/>
      <c r="E12" s="139"/>
      <c r="F12" s="105"/>
      <c r="G12" s="105"/>
      <c r="H12" s="105"/>
      <c r="I12" s="105"/>
      <c r="J12" s="105"/>
    </row>
    <row r="13" spans="1:10" x14ac:dyDescent="0.25">
      <c r="B13" s="44" t="str">
        <f>'Capital Budget Proposed'!B13</f>
        <v>Project A Description</v>
      </c>
      <c r="C13" s="139">
        <f>SUM(E13:J13)</f>
        <v>0</v>
      </c>
      <c r="D13" s="105"/>
      <c r="E13" s="139">
        <f>'Capital Budget Proposed'!C13</f>
        <v>0</v>
      </c>
      <c r="F13" s="118"/>
      <c r="G13" s="118"/>
      <c r="H13" s="118"/>
      <c r="I13" s="118"/>
      <c r="J13" s="118"/>
    </row>
    <row r="14" spans="1:10" x14ac:dyDescent="0.25">
      <c r="B14" s="44" t="str">
        <f>'Capital Budget Proposed'!B14</f>
        <v>Project B Description</v>
      </c>
      <c r="C14" s="139">
        <f t="shared" ref="C14:C16" si="2">SUM(E14:J14)</f>
        <v>0</v>
      </c>
      <c r="D14" s="105"/>
      <c r="E14" s="139">
        <f>'Capital Budget Proposed'!C14</f>
        <v>0</v>
      </c>
      <c r="F14" s="118"/>
      <c r="G14" s="118"/>
      <c r="H14" s="118"/>
      <c r="I14" s="118"/>
      <c r="J14" s="118"/>
    </row>
    <row r="15" spans="1:10" x14ac:dyDescent="0.25">
      <c r="B15" s="44" t="str">
        <f>'Capital Budget Proposed'!B15</f>
        <v>Project C Description</v>
      </c>
      <c r="C15" s="139">
        <f t="shared" si="2"/>
        <v>0</v>
      </c>
      <c r="D15" s="105"/>
      <c r="E15" s="139">
        <f>'Capital Budget Proposed'!C15</f>
        <v>0</v>
      </c>
      <c r="F15" s="118"/>
      <c r="G15" s="118"/>
      <c r="H15" s="118"/>
      <c r="I15" s="118"/>
      <c r="J15" s="118"/>
    </row>
    <row r="16" spans="1:10" x14ac:dyDescent="0.25">
      <c r="B16" s="44" t="str">
        <f>'Capital Budget Proposed'!B16</f>
        <v>Project D Description</v>
      </c>
      <c r="C16" s="139">
        <f t="shared" si="2"/>
        <v>0</v>
      </c>
      <c r="D16" s="105"/>
      <c r="E16" s="139">
        <f>'Capital Budget Proposed'!C16</f>
        <v>0</v>
      </c>
      <c r="F16" s="118"/>
      <c r="G16" s="118"/>
      <c r="H16" s="118"/>
      <c r="I16" s="118"/>
      <c r="J16" s="118"/>
    </row>
    <row r="17" spans="1:10" x14ac:dyDescent="0.25">
      <c r="B17" s="44" t="s">
        <v>166</v>
      </c>
      <c r="C17" s="140">
        <f>SUM(C13:C16)</f>
        <v>0</v>
      </c>
      <c r="D17" s="105"/>
      <c r="E17" s="140">
        <f t="shared" ref="E17:J17" si="3">SUM(E13:E16)</f>
        <v>0</v>
      </c>
      <c r="F17" s="107">
        <f t="shared" si="3"/>
        <v>0</v>
      </c>
      <c r="G17" s="107">
        <f t="shared" si="3"/>
        <v>0</v>
      </c>
      <c r="H17" s="107">
        <f t="shared" si="3"/>
        <v>0</v>
      </c>
      <c r="I17" s="107">
        <f t="shared" si="3"/>
        <v>0</v>
      </c>
      <c r="J17" s="107">
        <f t="shared" si="3"/>
        <v>0</v>
      </c>
    </row>
    <row r="18" spans="1:10" x14ac:dyDescent="0.25">
      <c r="A18" s="108" t="str">
        <f>'Information Sheet'!B10</f>
        <v>Operation #3</v>
      </c>
      <c r="C18" s="139"/>
      <c r="D18" s="105"/>
      <c r="E18" s="139"/>
      <c r="F18" s="105"/>
      <c r="G18" s="105"/>
      <c r="H18" s="105"/>
      <c r="I18" s="105"/>
      <c r="J18" s="105"/>
    </row>
    <row r="19" spans="1:10" x14ac:dyDescent="0.25">
      <c r="B19" s="44" t="str">
        <f>'Capital Budget Proposed'!B19</f>
        <v>Project A Description</v>
      </c>
      <c r="C19" s="139">
        <f>SUM(E19:J19)</f>
        <v>0</v>
      </c>
      <c r="D19" s="105"/>
      <c r="E19" s="139">
        <f>'Capital Budget Proposed'!C19</f>
        <v>0</v>
      </c>
      <c r="F19" s="118"/>
      <c r="G19" s="118"/>
      <c r="H19" s="118"/>
      <c r="I19" s="118"/>
      <c r="J19" s="118"/>
    </row>
    <row r="20" spans="1:10" x14ac:dyDescent="0.25">
      <c r="B20" s="44" t="str">
        <f>'Capital Budget Proposed'!B20</f>
        <v>Project B Description</v>
      </c>
      <c r="C20" s="139">
        <f t="shared" ref="C20:C22" si="4">SUM(E20:J20)</f>
        <v>0</v>
      </c>
      <c r="D20" s="105"/>
      <c r="E20" s="139">
        <f>'Capital Budget Proposed'!C20</f>
        <v>0</v>
      </c>
      <c r="F20" s="118"/>
      <c r="G20" s="118"/>
      <c r="H20" s="118"/>
      <c r="I20" s="118"/>
      <c r="J20" s="118"/>
    </row>
    <row r="21" spans="1:10" x14ac:dyDescent="0.25">
      <c r="B21" s="44" t="str">
        <f>'Capital Budget Proposed'!B21</f>
        <v>Project C Description</v>
      </c>
      <c r="C21" s="139">
        <f t="shared" si="4"/>
        <v>0</v>
      </c>
      <c r="D21" s="105"/>
      <c r="E21" s="139">
        <f>'Capital Budget Proposed'!C21</f>
        <v>0</v>
      </c>
      <c r="F21" s="118"/>
      <c r="G21" s="118"/>
      <c r="H21" s="118"/>
      <c r="I21" s="118"/>
      <c r="J21" s="118"/>
    </row>
    <row r="22" spans="1:10" x14ac:dyDescent="0.25">
      <c r="B22" s="44" t="str">
        <f>'Capital Budget Proposed'!B22</f>
        <v>Project D Description</v>
      </c>
      <c r="C22" s="139">
        <f t="shared" si="4"/>
        <v>0</v>
      </c>
      <c r="D22" s="105"/>
      <c r="E22" s="139">
        <f>'Capital Budget Proposed'!C22</f>
        <v>0</v>
      </c>
      <c r="F22" s="118"/>
      <c r="G22" s="118"/>
      <c r="H22" s="118"/>
      <c r="I22" s="118"/>
      <c r="J22" s="118"/>
    </row>
    <row r="23" spans="1:10" x14ac:dyDescent="0.25">
      <c r="B23" s="44" t="s">
        <v>166</v>
      </c>
      <c r="C23" s="140">
        <f>SUM(C19:C22)</f>
        <v>0</v>
      </c>
      <c r="D23" s="105"/>
      <c r="E23" s="140">
        <f t="shared" ref="E23:J23" si="5">SUM(E19:E22)</f>
        <v>0</v>
      </c>
      <c r="F23" s="107">
        <f t="shared" si="5"/>
        <v>0</v>
      </c>
      <c r="G23" s="107">
        <f t="shared" si="5"/>
        <v>0</v>
      </c>
      <c r="H23" s="107">
        <f t="shared" si="5"/>
        <v>0</v>
      </c>
      <c r="I23" s="107">
        <f t="shared" si="5"/>
        <v>0</v>
      </c>
      <c r="J23" s="107">
        <f t="shared" si="5"/>
        <v>0</v>
      </c>
    </row>
    <row r="24" spans="1:10" x14ac:dyDescent="0.25">
      <c r="A24" s="108" t="str">
        <f>'Information Sheet'!B11</f>
        <v>Operation #4</v>
      </c>
      <c r="C24" s="139"/>
      <c r="D24" s="105"/>
      <c r="E24" s="139"/>
      <c r="F24" s="105"/>
      <c r="G24" s="105"/>
      <c r="H24" s="105"/>
      <c r="I24" s="105"/>
      <c r="J24" s="105"/>
    </row>
    <row r="25" spans="1:10" x14ac:dyDescent="0.25">
      <c r="B25" s="44" t="str">
        <f>'Capital Budget Proposed'!B25</f>
        <v>Project A Description</v>
      </c>
      <c r="C25" s="139">
        <f>SUM(E25:J25)</f>
        <v>0</v>
      </c>
      <c r="D25" s="105"/>
      <c r="E25" s="139">
        <f>'Capital Budget Proposed'!C25</f>
        <v>0</v>
      </c>
      <c r="F25" s="118"/>
      <c r="G25" s="118"/>
      <c r="H25" s="118"/>
      <c r="I25" s="118"/>
      <c r="J25" s="118"/>
    </row>
    <row r="26" spans="1:10" x14ac:dyDescent="0.25">
      <c r="B26" s="44" t="str">
        <f>'Capital Budget Proposed'!B26</f>
        <v>Project B Description</v>
      </c>
      <c r="C26" s="139">
        <f t="shared" ref="C26:C28" si="6">SUM(E26:J26)</f>
        <v>0</v>
      </c>
      <c r="D26" s="105"/>
      <c r="E26" s="139">
        <f>'Capital Budget Proposed'!C26</f>
        <v>0</v>
      </c>
      <c r="F26" s="118"/>
      <c r="G26" s="118"/>
      <c r="H26" s="118"/>
      <c r="I26" s="118"/>
      <c r="J26" s="118"/>
    </row>
    <row r="27" spans="1:10" x14ac:dyDescent="0.25">
      <c r="B27" s="44" t="str">
        <f>'Capital Budget Proposed'!B27</f>
        <v>Project C Description</v>
      </c>
      <c r="C27" s="139">
        <f t="shared" si="6"/>
        <v>0</v>
      </c>
      <c r="D27" s="105"/>
      <c r="E27" s="139">
        <f>'Capital Budget Proposed'!C27</f>
        <v>0</v>
      </c>
      <c r="F27" s="118"/>
      <c r="G27" s="118"/>
      <c r="H27" s="118"/>
      <c r="I27" s="118"/>
      <c r="J27" s="118"/>
    </row>
    <row r="28" spans="1:10" x14ac:dyDescent="0.25">
      <c r="B28" s="44" t="str">
        <f>'Capital Budget Proposed'!B28</f>
        <v>Project D Description</v>
      </c>
      <c r="C28" s="139">
        <f t="shared" si="6"/>
        <v>0</v>
      </c>
      <c r="D28" s="105"/>
      <c r="E28" s="139">
        <f>'Capital Budget Proposed'!C28</f>
        <v>0</v>
      </c>
      <c r="F28" s="118"/>
      <c r="G28" s="118"/>
      <c r="H28" s="118"/>
      <c r="I28" s="118"/>
      <c r="J28" s="118"/>
    </row>
    <row r="29" spans="1:10" x14ac:dyDescent="0.25">
      <c r="B29" s="44" t="s">
        <v>167</v>
      </c>
      <c r="C29" s="140">
        <f>SUM(C25:C28)</f>
        <v>0</v>
      </c>
      <c r="D29" s="105"/>
      <c r="E29" s="140">
        <f t="shared" ref="E29:J29" si="7">SUM(E25:E28)</f>
        <v>0</v>
      </c>
      <c r="F29" s="107">
        <f t="shared" si="7"/>
        <v>0</v>
      </c>
      <c r="G29" s="107">
        <f t="shared" si="7"/>
        <v>0</v>
      </c>
      <c r="H29" s="107">
        <f t="shared" si="7"/>
        <v>0</v>
      </c>
      <c r="I29" s="107">
        <f t="shared" si="7"/>
        <v>0</v>
      </c>
      <c r="J29" s="107">
        <f t="shared" si="7"/>
        <v>0</v>
      </c>
    </row>
    <row r="30" spans="1:10" x14ac:dyDescent="0.25">
      <c r="A30" s="108" t="str">
        <f>'Information Sheet'!B12</f>
        <v>Operation #5</v>
      </c>
      <c r="C30" s="139"/>
      <c r="D30" s="105"/>
      <c r="E30" s="139"/>
      <c r="F30" s="105"/>
      <c r="G30" s="105"/>
      <c r="H30" s="105"/>
      <c r="I30" s="105"/>
      <c r="J30" s="105"/>
    </row>
    <row r="31" spans="1:10" x14ac:dyDescent="0.25">
      <c r="B31" s="44" t="str">
        <f>'Capital Budget Proposed'!B31</f>
        <v>Project A Description</v>
      </c>
      <c r="C31" s="139">
        <f>SUM(E31:J31)</f>
        <v>0</v>
      </c>
      <c r="D31" s="105"/>
      <c r="E31" s="139">
        <f>'Capital Budget Proposed'!C31</f>
        <v>0</v>
      </c>
      <c r="F31" s="118"/>
      <c r="G31" s="118"/>
      <c r="H31" s="118"/>
      <c r="I31" s="118"/>
      <c r="J31" s="118"/>
    </row>
    <row r="32" spans="1:10" x14ac:dyDescent="0.25">
      <c r="B32" s="44" t="str">
        <f>'Capital Budget Proposed'!B32</f>
        <v>Project B Description</v>
      </c>
      <c r="C32" s="139">
        <f t="shared" ref="C32:C34" si="8">SUM(E32:J32)</f>
        <v>0</v>
      </c>
      <c r="D32" s="105"/>
      <c r="E32" s="139">
        <f>'Capital Budget Proposed'!C32</f>
        <v>0</v>
      </c>
      <c r="F32" s="118"/>
      <c r="G32" s="118"/>
      <c r="H32" s="118"/>
      <c r="I32" s="118"/>
      <c r="J32" s="118"/>
    </row>
    <row r="33" spans="1:10" x14ac:dyDescent="0.25">
      <c r="B33" s="44" t="str">
        <f>'Capital Budget Proposed'!B33</f>
        <v>Project C Description</v>
      </c>
      <c r="C33" s="139">
        <f t="shared" si="8"/>
        <v>0</v>
      </c>
      <c r="D33" s="105"/>
      <c r="E33" s="139">
        <f>'Capital Budget Proposed'!C33</f>
        <v>0</v>
      </c>
      <c r="F33" s="118"/>
      <c r="G33" s="118"/>
      <c r="H33" s="118"/>
      <c r="I33" s="118"/>
      <c r="J33" s="118"/>
    </row>
    <row r="34" spans="1:10" x14ac:dyDescent="0.25">
      <c r="B34" s="44" t="str">
        <f>'Capital Budget Proposed'!B34</f>
        <v>Project D Description</v>
      </c>
      <c r="C34" s="139">
        <f t="shared" si="8"/>
        <v>0</v>
      </c>
      <c r="D34" s="105"/>
      <c r="E34" s="139">
        <f>'Capital Budget Proposed'!C34</f>
        <v>0</v>
      </c>
      <c r="F34" s="118"/>
      <c r="G34" s="118"/>
      <c r="H34" s="118"/>
      <c r="I34" s="118"/>
      <c r="J34" s="118"/>
    </row>
    <row r="35" spans="1:10" x14ac:dyDescent="0.25">
      <c r="B35" s="44" t="s">
        <v>166</v>
      </c>
      <c r="C35" s="140">
        <f>SUM(C31:C34)</f>
        <v>0</v>
      </c>
      <c r="D35" s="105"/>
      <c r="E35" s="140">
        <f t="shared" ref="E35:J35" si="9">SUM(E31:E34)</f>
        <v>0</v>
      </c>
      <c r="F35" s="107">
        <f t="shared" si="9"/>
        <v>0</v>
      </c>
      <c r="G35" s="107">
        <f t="shared" si="9"/>
        <v>0</v>
      </c>
      <c r="H35" s="107">
        <f t="shared" si="9"/>
        <v>0</v>
      </c>
      <c r="I35" s="107">
        <f t="shared" si="9"/>
        <v>0</v>
      </c>
      <c r="J35" s="107">
        <f t="shared" si="9"/>
        <v>0</v>
      </c>
    </row>
    <row r="36" spans="1:10" x14ac:dyDescent="0.25">
      <c r="A36" s="108" t="str">
        <f>'Information Sheet'!B13</f>
        <v>Operation #6</v>
      </c>
      <c r="C36" s="139"/>
      <c r="D36" s="105"/>
      <c r="E36" s="139"/>
      <c r="F36" s="105"/>
      <c r="G36" s="105"/>
      <c r="H36" s="105"/>
      <c r="I36" s="105"/>
      <c r="J36" s="105"/>
    </row>
    <row r="37" spans="1:10" x14ac:dyDescent="0.25">
      <c r="B37" s="44" t="str">
        <f>'Capital Budget Proposed'!B37</f>
        <v>Project A Description</v>
      </c>
      <c r="C37" s="139">
        <f>SUM(E37:J37)</f>
        <v>0</v>
      </c>
      <c r="D37" s="105"/>
      <c r="E37" s="139">
        <f>'Capital Budget Proposed'!C37</f>
        <v>0</v>
      </c>
      <c r="F37" s="118"/>
      <c r="G37" s="118"/>
      <c r="H37" s="118"/>
      <c r="I37" s="118"/>
      <c r="J37" s="118"/>
    </row>
    <row r="38" spans="1:10" x14ac:dyDescent="0.25">
      <c r="B38" s="44" t="str">
        <f>'Capital Budget Proposed'!B38</f>
        <v>Project B Description</v>
      </c>
      <c r="C38" s="139">
        <f t="shared" ref="C38:C40" si="10">SUM(E38:J38)</f>
        <v>0</v>
      </c>
      <c r="D38" s="105"/>
      <c r="E38" s="139">
        <f>'Capital Budget Proposed'!C38</f>
        <v>0</v>
      </c>
      <c r="F38" s="118"/>
      <c r="G38" s="118"/>
      <c r="H38" s="118"/>
      <c r="I38" s="118"/>
      <c r="J38" s="118"/>
    </row>
    <row r="39" spans="1:10" x14ac:dyDescent="0.25">
      <c r="B39" s="44" t="str">
        <f>'Capital Budget Proposed'!B39</f>
        <v>Project C Description</v>
      </c>
      <c r="C39" s="139">
        <f t="shared" si="10"/>
        <v>0</v>
      </c>
      <c r="D39" s="105"/>
      <c r="E39" s="139">
        <f>'Capital Budget Proposed'!C39</f>
        <v>0</v>
      </c>
      <c r="F39" s="118"/>
      <c r="G39" s="118"/>
      <c r="H39" s="118"/>
      <c r="I39" s="118"/>
      <c r="J39" s="118"/>
    </row>
    <row r="40" spans="1:10" x14ac:dyDescent="0.25">
      <c r="B40" s="44" t="str">
        <f>'Capital Budget Proposed'!B40</f>
        <v>Project D Description</v>
      </c>
      <c r="C40" s="139">
        <f t="shared" si="10"/>
        <v>0</v>
      </c>
      <c r="D40" s="105"/>
      <c r="E40" s="139">
        <f>'Capital Budget Proposed'!C40</f>
        <v>0</v>
      </c>
      <c r="F40" s="118"/>
      <c r="G40" s="118"/>
      <c r="H40" s="118"/>
      <c r="I40" s="118"/>
      <c r="J40" s="118"/>
    </row>
    <row r="41" spans="1:10" x14ac:dyDescent="0.25">
      <c r="B41" s="44" t="s">
        <v>167</v>
      </c>
      <c r="C41" s="107">
        <f>SUM(C37:C40)</f>
        <v>0</v>
      </c>
      <c r="D41" s="105"/>
      <c r="E41" s="107">
        <f t="shared" ref="E41:J41" si="11">SUM(E37:E40)</f>
        <v>0</v>
      </c>
      <c r="F41" s="107">
        <f t="shared" si="11"/>
        <v>0</v>
      </c>
      <c r="G41" s="107">
        <f t="shared" si="11"/>
        <v>0</v>
      </c>
      <c r="H41" s="107">
        <f t="shared" si="11"/>
        <v>0</v>
      </c>
      <c r="I41" s="107">
        <f t="shared" si="11"/>
        <v>0</v>
      </c>
      <c r="J41" s="107">
        <f t="shared" si="11"/>
        <v>0</v>
      </c>
    </row>
    <row r="42" spans="1:10" ht="15.75" thickBot="1" x14ac:dyDescent="0.3">
      <c r="A42" s="110" t="s">
        <v>177</v>
      </c>
      <c r="C42" s="111">
        <f>+C41+C35+C29+C23+C17+C11</f>
        <v>0</v>
      </c>
      <c r="D42" s="112"/>
      <c r="E42" s="111">
        <f t="shared" ref="E42:J42" si="12">+E41+E35+E29+E23+E17+E11</f>
        <v>0</v>
      </c>
      <c r="F42" s="111">
        <f t="shared" si="12"/>
        <v>0</v>
      </c>
      <c r="G42" s="111">
        <f t="shared" si="12"/>
        <v>0</v>
      </c>
      <c r="H42" s="111">
        <f t="shared" si="12"/>
        <v>0</v>
      </c>
      <c r="I42" s="111">
        <f t="shared" si="12"/>
        <v>0</v>
      </c>
      <c r="J42" s="111">
        <f t="shared" si="12"/>
        <v>0</v>
      </c>
    </row>
    <row r="43" spans="1:10" ht="15.75" thickTop="1" x14ac:dyDescent="0.25"/>
    <row r="44" spans="1:10" x14ac:dyDescent="0.25">
      <c r="A44" s="238" t="s">
        <v>178</v>
      </c>
      <c r="B44" s="238"/>
      <c r="C44" s="238"/>
      <c r="D44" s="238"/>
      <c r="E44" s="238"/>
      <c r="F44" s="238"/>
      <c r="G44" s="238"/>
      <c r="H44" s="238"/>
      <c r="I44" s="238"/>
      <c r="J44" s="238"/>
    </row>
  </sheetData>
  <sheetProtection password="9198" sheet="1" objects="1" scenarios="1" formatColumns="0"/>
  <mergeCells count="5">
    <mergeCell ref="A1:J1"/>
    <mergeCell ref="D2:E2"/>
    <mergeCell ref="G2:H2"/>
    <mergeCell ref="E4:J4"/>
    <mergeCell ref="A44:J44"/>
  </mergeCells>
  <pageMargins left="0.25" right="0.25" top="0.75" bottom="0.75" header="0.3" footer="0.3"/>
  <pageSetup scale="83" orientation="portrait" r:id="rId1"/>
  <headerFooter>
    <oddHeader>&amp;C&amp;"-,Bold"&amp;16 5 Year Capital Improvement Plan</oddHeader>
    <oddFooter>&amp;C&amp;"-,Bold"CB -4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view="pageLayout" zoomScaleNormal="100" workbookViewId="0">
      <selection activeCell="E37" sqref="E37:I40"/>
    </sheetView>
  </sheetViews>
  <sheetFormatPr defaultRowHeight="15" x14ac:dyDescent="0.25"/>
  <cols>
    <col min="1" max="1" width="3.140625" style="96" customWidth="1"/>
    <col min="2" max="2" width="25.42578125" style="96" customWidth="1"/>
    <col min="3" max="3" width="14.28515625" style="96" bestFit="1" customWidth="1"/>
    <col min="4" max="4" width="2.85546875" style="96" bestFit="1" customWidth="1"/>
    <col min="5" max="5" width="16.140625" style="96" bestFit="1" customWidth="1"/>
    <col min="6" max="6" width="13.5703125" style="96" customWidth="1"/>
    <col min="7" max="7" width="12" style="96" bestFit="1" customWidth="1"/>
    <col min="8" max="9" width="12.7109375" style="96" customWidth="1"/>
    <col min="10" max="16384" width="9.140625" style="96"/>
  </cols>
  <sheetData>
    <row r="1" spans="1:9" x14ac:dyDescent="0.25">
      <c r="A1" s="235" t="str">
        <f>'Information Sheet'!B5</f>
        <v>XYZ Municipal Utilities Authority</v>
      </c>
      <c r="B1" s="235"/>
      <c r="C1" s="235"/>
      <c r="D1" s="235"/>
      <c r="E1" s="235"/>
      <c r="F1" s="235"/>
      <c r="G1" s="235"/>
      <c r="H1" s="235"/>
      <c r="I1" s="235"/>
    </row>
    <row r="2" spans="1:9" x14ac:dyDescent="0.25">
      <c r="A2" s="125"/>
      <c r="B2" s="125"/>
      <c r="C2" s="126" t="s">
        <v>35</v>
      </c>
      <c r="D2" s="236">
        <f>'Information Sheet'!B6</f>
        <v>42005</v>
      </c>
      <c r="E2" s="236"/>
      <c r="F2" s="127" t="s">
        <v>36</v>
      </c>
      <c r="G2" s="236">
        <f>'Information Sheet'!B7</f>
        <v>42369</v>
      </c>
      <c r="H2" s="236"/>
      <c r="I2" s="128"/>
    </row>
    <row r="3" spans="1:9" x14ac:dyDescent="0.25">
      <c r="A3" s="125"/>
      <c r="B3" s="125"/>
      <c r="C3" s="126"/>
      <c r="D3" s="128"/>
      <c r="E3" s="128"/>
      <c r="F3" s="127"/>
      <c r="G3" s="128"/>
      <c r="H3" s="128"/>
      <c r="I3" s="128"/>
    </row>
    <row r="4" spans="1:9" x14ac:dyDescent="0.25">
      <c r="C4" s="137"/>
      <c r="D4" s="137"/>
      <c r="E4" s="234" t="s">
        <v>169</v>
      </c>
      <c r="F4" s="234"/>
      <c r="G4" s="234"/>
      <c r="H4" s="234"/>
      <c r="I4" s="234"/>
    </row>
    <row r="5" spans="1:9" ht="45.75" thickBot="1" x14ac:dyDescent="0.3">
      <c r="B5" s="26"/>
      <c r="C5" s="33" t="s">
        <v>161</v>
      </c>
      <c r="D5" s="25"/>
      <c r="E5" s="33" t="s">
        <v>162</v>
      </c>
      <c r="F5" s="33" t="s">
        <v>114</v>
      </c>
      <c r="G5" s="33" t="s">
        <v>163</v>
      </c>
      <c r="H5" s="33" t="s">
        <v>165</v>
      </c>
      <c r="I5" s="33" t="s">
        <v>164</v>
      </c>
    </row>
    <row r="6" spans="1:9" x14ac:dyDescent="0.25">
      <c r="A6" s="27" t="str">
        <f>'Information Sheet'!B8</f>
        <v>Operation #1</v>
      </c>
      <c r="B6" s="27"/>
      <c r="C6" s="26"/>
      <c r="D6" s="26"/>
      <c r="E6" s="26"/>
      <c r="F6" s="26"/>
      <c r="G6" s="26"/>
      <c r="H6" s="26"/>
      <c r="I6" s="26"/>
    </row>
    <row r="7" spans="1:9" x14ac:dyDescent="0.25">
      <c r="B7" s="44" t="str">
        <f>'Capital Budget Proposed'!B7</f>
        <v>Project A Description</v>
      </c>
      <c r="C7" s="101">
        <f>SUM(E7:I7)</f>
        <v>0</v>
      </c>
      <c r="D7" s="102"/>
      <c r="E7" s="30"/>
      <c r="F7" s="30"/>
      <c r="G7" s="30"/>
      <c r="H7" s="30"/>
      <c r="I7" s="30"/>
    </row>
    <row r="8" spans="1:9" x14ac:dyDescent="0.25">
      <c r="B8" s="44" t="str">
        <f>'Capital Budget Proposed'!B8</f>
        <v>Project B Description</v>
      </c>
      <c r="C8" s="138">
        <f t="shared" ref="C8:C10" si="0">SUM(E8:I8)</f>
        <v>0</v>
      </c>
      <c r="D8" s="104"/>
      <c r="E8" s="29"/>
      <c r="F8" s="29"/>
      <c r="G8" s="29"/>
      <c r="H8" s="29"/>
      <c r="I8" s="29"/>
    </row>
    <row r="9" spans="1:9" x14ac:dyDescent="0.25">
      <c r="B9" s="44" t="str">
        <f>'Capital Budget Proposed'!B9</f>
        <v>Project C Description</v>
      </c>
      <c r="C9" s="138">
        <f t="shared" si="0"/>
        <v>0</v>
      </c>
      <c r="D9" s="104"/>
      <c r="E9" s="29"/>
      <c r="F9" s="29"/>
      <c r="G9" s="29"/>
      <c r="H9" s="29"/>
      <c r="I9" s="29"/>
    </row>
    <row r="10" spans="1:9" x14ac:dyDescent="0.25">
      <c r="B10" s="44" t="str">
        <f>'Capital Budget Proposed'!B10</f>
        <v>Project D Description</v>
      </c>
      <c r="C10" s="138">
        <f t="shared" si="0"/>
        <v>0</v>
      </c>
      <c r="D10" s="104"/>
      <c r="E10" s="29"/>
      <c r="F10" s="29"/>
      <c r="G10" s="29"/>
      <c r="H10" s="29"/>
      <c r="I10" s="29"/>
    </row>
    <row r="11" spans="1:9" x14ac:dyDescent="0.25">
      <c r="B11" s="44" t="s">
        <v>166</v>
      </c>
      <c r="C11" s="107">
        <f>SUM(C7:C10)</f>
        <v>0</v>
      </c>
      <c r="D11" s="105"/>
      <c r="E11" s="140">
        <f>SUM(E7:E10)</f>
        <v>0</v>
      </c>
      <c r="F11" s="107">
        <f>SUM(F7:F10)</f>
        <v>0</v>
      </c>
      <c r="G11" s="107">
        <f>SUM(G7:G10)</f>
        <v>0</v>
      </c>
      <c r="H11" s="107">
        <f>SUM(H7:H10)</f>
        <v>0</v>
      </c>
      <c r="I11" s="107">
        <f>SUM(I7:I10)</f>
        <v>0</v>
      </c>
    </row>
    <row r="12" spans="1:9" x14ac:dyDescent="0.25">
      <c r="A12" s="108" t="str">
        <f>'Information Sheet'!B9</f>
        <v>Operation #2</v>
      </c>
      <c r="C12" s="105"/>
      <c r="D12" s="105"/>
      <c r="E12" s="139"/>
      <c r="F12" s="105"/>
      <c r="G12" s="105"/>
      <c r="H12" s="105"/>
      <c r="I12" s="105"/>
    </row>
    <row r="13" spans="1:9" x14ac:dyDescent="0.25">
      <c r="B13" s="44" t="str">
        <f>'Capital Budget Proposed'!B13</f>
        <v>Project A Description</v>
      </c>
      <c r="C13" s="139">
        <f>SUM(E13:I13)</f>
        <v>0</v>
      </c>
      <c r="D13" s="105"/>
      <c r="E13" s="118"/>
      <c r="F13" s="118"/>
      <c r="G13" s="118"/>
      <c r="H13" s="118"/>
      <c r="I13" s="118"/>
    </row>
    <row r="14" spans="1:9" x14ac:dyDescent="0.25">
      <c r="B14" s="44" t="str">
        <f>'Capital Budget Proposed'!B14</f>
        <v>Project B Description</v>
      </c>
      <c r="C14" s="139">
        <f>SUM(E14:I14)</f>
        <v>0</v>
      </c>
      <c r="D14" s="105"/>
      <c r="E14" s="118"/>
      <c r="F14" s="118"/>
      <c r="G14" s="118"/>
      <c r="H14" s="118"/>
      <c r="I14" s="118"/>
    </row>
    <row r="15" spans="1:9" x14ac:dyDescent="0.25">
      <c r="B15" s="44" t="str">
        <f>'Capital Budget Proposed'!B15</f>
        <v>Project C Description</v>
      </c>
      <c r="C15" s="139">
        <f>SUM(E15:I15)</f>
        <v>0</v>
      </c>
      <c r="D15" s="105"/>
      <c r="E15" s="118"/>
      <c r="F15" s="118"/>
      <c r="G15" s="118"/>
      <c r="H15" s="118"/>
      <c r="I15" s="118"/>
    </row>
    <row r="16" spans="1:9" x14ac:dyDescent="0.25">
      <c r="B16" s="44" t="str">
        <f>'Capital Budget Proposed'!B16</f>
        <v>Project D Description</v>
      </c>
      <c r="C16" s="139">
        <f>SUM(E16:I16)</f>
        <v>0</v>
      </c>
      <c r="D16" s="105"/>
      <c r="E16" s="118"/>
      <c r="F16" s="118"/>
      <c r="G16" s="118"/>
      <c r="H16" s="118"/>
      <c r="I16" s="118"/>
    </row>
    <row r="17" spans="1:9" x14ac:dyDescent="0.25">
      <c r="B17" s="44" t="s">
        <v>166</v>
      </c>
      <c r="C17" s="140">
        <f>SUM(C13:C16)</f>
        <v>0</v>
      </c>
      <c r="D17" s="105"/>
      <c r="E17" s="140">
        <f>SUM(E13:E16)</f>
        <v>0</v>
      </c>
      <c r="F17" s="107">
        <f>SUM(F13:F16)</f>
        <v>0</v>
      </c>
      <c r="G17" s="107">
        <f>SUM(G13:G16)</f>
        <v>0</v>
      </c>
      <c r="H17" s="107">
        <f>SUM(H13:H16)</f>
        <v>0</v>
      </c>
      <c r="I17" s="107">
        <f>SUM(I13:I16)</f>
        <v>0</v>
      </c>
    </row>
    <row r="18" spans="1:9" x14ac:dyDescent="0.25">
      <c r="A18" s="108" t="str">
        <f>'Information Sheet'!B10</f>
        <v>Operation #3</v>
      </c>
      <c r="C18" s="139"/>
      <c r="D18" s="105"/>
      <c r="E18" s="139"/>
      <c r="F18" s="105"/>
      <c r="G18" s="105"/>
      <c r="H18" s="105"/>
      <c r="I18" s="105"/>
    </row>
    <row r="19" spans="1:9" x14ac:dyDescent="0.25">
      <c r="B19" s="44" t="str">
        <f>'Capital Budget Proposed'!B19</f>
        <v>Project A Description</v>
      </c>
      <c r="C19" s="139">
        <f>SUM(E19:I19)</f>
        <v>0</v>
      </c>
      <c r="D19" s="105"/>
      <c r="E19" s="118"/>
      <c r="F19" s="118"/>
      <c r="G19" s="118"/>
      <c r="H19" s="118"/>
      <c r="I19" s="118"/>
    </row>
    <row r="20" spans="1:9" x14ac:dyDescent="0.25">
      <c r="B20" s="44" t="str">
        <f>'Capital Budget Proposed'!B20</f>
        <v>Project B Description</v>
      </c>
      <c r="C20" s="139">
        <f>SUM(E20:I20)</f>
        <v>0</v>
      </c>
      <c r="D20" s="105"/>
      <c r="E20" s="118"/>
      <c r="F20" s="118"/>
      <c r="G20" s="118"/>
      <c r="H20" s="118"/>
      <c r="I20" s="118"/>
    </row>
    <row r="21" spans="1:9" x14ac:dyDescent="0.25">
      <c r="B21" s="44" t="str">
        <f>'Capital Budget Proposed'!B21</f>
        <v>Project C Description</v>
      </c>
      <c r="C21" s="139">
        <f>SUM(E21:I21)</f>
        <v>0</v>
      </c>
      <c r="D21" s="105"/>
      <c r="E21" s="118"/>
      <c r="F21" s="118"/>
      <c r="G21" s="118"/>
      <c r="H21" s="118"/>
      <c r="I21" s="118"/>
    </row>
    <row r="22" spans="1:9" x14ac:dyDescent="0.25">
      <c r="B22" s="44" t="str">
        <f>'Capital Budget Proposed'!B22</f>
        <v>Project D Description</v>
      </c>
      <c r="C22" s="139">
        <f>SUM(E22:I22)</f>
        <v>0</v>
      </c>
      <c r="D22" s="105"/>
      <c r="E22" s="118"/>
      <c r="F22" s="118"/>
      <c r="G22" s="118"/>
      <c r="H22" s="118"/>
      <c r="I22" s="118"/>
    </row>
    <row r="23" spans="1:9" x14ac:dyDescent="0.25">
      <c r="B23" s="44" t="s">
        <v>166</v>
      </c>
      <c r="C23" s="140">
        <f>SUM(C19:C22)</f>
        <v>0</v>
      </c>
      <c r="D23" s="105"/>
      <c r="E23" s="140">
        <f>SUM(E19:E22)</f>
        <v>0</v>
      </c>
      <c r="F23" s="107">
        <f>SUM(F19:F22)</f>
        <v>0</v>
      </c>
      <c r="G23" s="107">
        <f>SUM(G19:G22)</f>
        <v>0</v>
      </c>
      <c r="H23" s="107">
        <f>SUM(H19:H22)</f>
        <v>0</v>
      </c>
      <c r="I23" s="107">
        <f>SUM(I19:I22)</f>
        <v>0</v>
      </c>
    </row>
    <row r="24" spans="1:9" x14ac:dyDescent="0.25">
      <c r="A24" s="108" t="str">
        <f>'Information Sheet'!B11</f>
        <v>Operation #4</v>
      </c>
      <c r="C24" s="139"/>
      <c r="D24" s="105"/>
      <c r="E24" s="139"/>
      <c r="F24" s="105"/>
      <c r="G24" s="105"/>
      <c r="H24" s="105"/>
      <c r="I24" s="105"/>
    </row>
    <row r="25" spans="1:9" x14ac:dyDescent="0.25">
      <c r="B25" s="44" t="str">
        <f>'Capital Budget Proposed'!B25</f>
        <v>Project A Description</v>
      </c>
      <c r="C25" s="139">
        <f>SUM(E25:I25)</f>
        <v>0</v>
      </c>
      <c r="D25" s="105"/>
      <c r="E25" s="118"/>
      <c r="F25" s="118"/>
      <c r="G25" s="118"/>
      <c r="H25" s="118"/>
      <c r="I25" s="118"/>
    </row>
    <row r="26" spans="1:9" x14ac:dyDescent="0.25">
      <c r="B26" s="44" t="str">
        <f>'Capital Budget Proposed'!B26</f>
        <v>Project B Description</v>
      </c>
      <c r="C26" s="139">
        <f>SUM(E26:I26)</f>
        <v>0</v>
      </c>
      <c r="D26" s="105"/>
      <c r="E26" s="118"/>
      <c r="F26" s="118"/>
      <c r="G26" s="118"/>
      <c r="H26" s="118"/>
      <c r="I26" s="118"/>
    </row>
    <row r="27" spans="1:9" x14ac:dyDescent="0.25">
      <c r="B27" s="44" t="str">
        <f>'Capital Budget Proposed'!B27</f>
        <v>Project C Description</v>
      </c>
      <c r="C27" s="139">
        <f>SUM(E27:I27)</f>
        <v>0</v>
      </c>
      <c r="D27" s="105"/>
      <c r="E27" s="118"/>
      <c r="F27" s="118"/>
      <c r="G27" s="118"/>
      <c r="H27" s="118"/>
      <c r="I27" s="118"/>
    </row>
    <row r="28" spans="1:9" x14ac:dyDescent="0.25">
      <c r="B28" s="44" t="str">
        <f>'Capital Budget Proposed'!B28</f>
        <v>Project D Description</v>
      </c>
      <c r="C28" s="139">
        <f>SUM(E28:I28)</f>
        <v>0</v>
      </c>
      <c r="D28" s="105"/>
      <c r="E28" s="118"/>
      <c r="F28" s="118"/>
      <c r="G28" s="118"/>
      <c r="H28" s="118"/>
      <c r="I28" s="118"/>
    </row>
    <row r="29" spans="1:9" x14ac:dyDescent="0.25">
      <c r="B29" s="44" t="s">
        <v>167</v>
      </c>
      <c r="C29" s="140">
        <f>SUM(C25:C28)</f>
        <v>0</v>
      </c>
      <c r="D29" s="105"/>
      <c r="E29" s="140">
        <f>SUM(E25:E28)</f>
        <v>0</v>
      </c>
      <c r="F29" s="107">
        <f>SUM(F25:F28)</f>
        <v>0</v>
      </c>
      <c r="G29" s="107">
        <f>SUM(G25:G28)</f>
        <v>0</v>
      </c>
      <c r="H29" s="107">
        <f>SUM(H25:H28)</f>
        <v>0</v>
      </c>
      <c r="I29" s="107">
        <f>SUM(I25:I28)</f>
        <v>0</v>
      </c>
    </row>
    <row r="30" spans="1:9" x14ac:dyDescent="0.25">
      <c r="A30" s="108" t="str">
        <f>'Information Sheet'!B12</f>
        <v>Operation #5</v>
      </c>
      <c r="C30" s="139"/>
      <c r="D30" s="105"/>
      <c r="E30" s="139"/>
      <c r="F30" s="105"/>
      <c r="G30" s="105"/>
      <c r="H30" s="105"/>
      <c r="I30" s="105"/>
    </row>
    <row r="31" spans="1:9" x14ac:dyDescent="0.25">
      <c r="B31" s="44" t="str">
        <f>'Capital Budget Proposed'!B31</f>
        <v>Project A Description</v>
      </c>
      <c r="C31" s="139">
        <f>SUM(E31:I31)</f>
        <v>0</v>
      </c>
      <c r="D31" s="105"/>
      <c r="E31" s="118"/>
      <c r="F31" s="118"/>
      <c r="G31" s="118"/>
      <c r="H31" s="118"/>
      <c r="I31" s="118"/>
    </row>
    <row r="32" spans="1:9" x14ac:dyDescent="0.25">
      <c r="B32" s="44" t="str">
        <f>'Capital Budget Proposed'!B32</f>
        <v>Project B Description</v>
      </c>
      <c r="C32" s="139">
        <f>SUM(E32:I32)</f>
        <v>0</v>
      </c>
      <c r="D32" s="105"/>
      <c r="E32" s="118"/>
      <c r="F32" s="118"/>
      <c r="G32" s="118"/>
      <c r="H32" s="118"/>
      <c r="I32" s="118"/>
    </row>
    <row r="33" spans="1:9" x14ac:dyDescent="0.25">
      <c r="B33" s="44" t="str">
        <f>'Capital Budget Proposed'!B33</f>
        <v>Project C Description</v>
      </c>
      <c r="C33" s="139">
        <f>SUM(E33:I33)</f>
        <v>0</v>
      </c>
      <c r="D33" s="105"/>
      <c r="E33" s="118"/>
      <c r="F33" s="118"/>
      <c r="G33" s="118"/>
      <c r="H33" s="118"/>
      <c r="I33" s="118"/>
    </row>
    <row r="34" spans="1:9" x14ac:dyDescent="0.25">
      <c r="B34" s="44" t="str">
        <f>'Capital Budget Proposed'!B34</f>
        <v>Project D Description</v>
      </c>
      <c r="C34" s="139">
        <f>SUM(E34:I34)</f>
        <v>0</v>
      </c>
      <c r="D34" s="105"/>
      <c r="E34" s="118"/>
      <c r="F34" s="118"/>
      <c r="G34" s="118"/>
      <c r="H34" s="118"/>
      <c r="I34" s="118"/>
    </row>
    <row r="35" spans="1:9" x14ac:dyDescent="0.25">
      <c r="B35" s="44" t="s">
        <v>166</v>
      </c>
      <c r="C35" s="140">
        <f>SUM(C31:C34)</f>
        <v>0</v>
      </c>
      <c r="D35" s="105"/>
      <c r="E35" s="140">
        <f>SUM(E31:E34)</f>
        <v>0</v>
      </c>
      <c r="F35" s="107">
        <f>SUM(F31:F34)</f>
        <v>0</v>
      </c>
      <c r="G35" s="107">
        <f>SUM(G31:G34)</f>
        <v>0</v>
      </c>
      <c r="H35" s="107">
        <f>SUM(H31:H34)</f>
        <v>0</v>
      </c>
      <c r="I35" s="107">
        <f>SUM(I31:I34)</f>
        <v>0</v>
      </c>
    </row>
    <row r="36" spans="1:9" x14ac:dyDescent="0.25">
      <c r="A36" s="108" t="str">
        <f>'Information Sheet'!B13</f>
        <v>Operation #6</v>
      </c>
      <c r="C36" s="139"/>
      <c r="D36" s="105"/>
      <c r="E36" s="139"/>
      <c r="F36" s="105"/>
      <c r="G36" s="105"/>
      <c r="H36" s="105"/>
      <c r="I36" s="105"/>
    </row>
    <row r="37" spans="1:9" x14ac:dyDescent="0.25">
      <c r="B37" s="44" t="str">
        <f>'Capital Budget Proposed'!B37</f>
        <v>Project A Description</v>
      </c>
      <c r="C37" s="139">
        <f>SUM(E37:I37)</f>
        <v>0</v>
      </c>
      <c r="D37" s="105"/>
      <c r="E37" s="118"/>
      <c r="F37" s="118"/>
      <c r="G37" s="118"/>
      <c r="H37" s="118"/>
      <c r="I37" s="118"/>
    </row>
    <row r="38" spans="1:9" x14ac:dyDescent="0.25">
      <c r="B38" s="44" t="str">
        <f>'Capital Budget Proposed'!B38</f>
        <v>Project B Description</v>
      </c>
      <c r="C38" s="139">
        <f>SUM(E38:I38)</f>
        <v>0</v>
      </c>
      <c r="D38" s="105"/>
      <c r="E38" s="118"/>
      <c r="F38" s="118"/>
      <c r="G38" s="118"/>
      <c r="H38" s="118"/>
      <c r="I38" s="118"/>
    </row>
    <row r="39" spans="1:9" x14ac:dyDescent="0.25">
      <c r="B39" s="44" t="str">
        <f>'Capital Budget Proposed'!B39</f>
        <v>Project C Description</v>
      </c>
      <c r="C39" s="139">
        <f>SUM(E39:I39)</f>
        <v>0</v>
      </c>
      <c r="D39" s="105"/>
      <c r="E39" s="118"/>
      <c r="F39" s="118"/>
      <c r="G39" s="118"/>
      <c r="H39" s="118"/>
      <c r="I39" s="118"/>
    </row>
    <row r="40" spans="1:9" x14ac:dyDescent="0.25">
      <c r="B40" s="44" t="str">
        <f>'Capital Budget Proposed'!B40</f>
        <v>Project D Description</v>
      </c>
      <c r="C40" s="139">
        <f>SUM(E40:I40)</f>
        <v>0</v>
      </c>
      <c r="D40" s="105"/>
      <c r="E40" s="118"/>
      <c r="F40" s="118"/>
      <c r="G40" s="118"/>
      <c r="H40" s="118"/>
      <c r="I40" s="118"/>
    </row>
    <row r="41" spans="1:9" x14ac:dyDescent="0.25">
      <c r="B41" s="44" t="s">
        <v>167</v>
      </c>
      <c r="C41" s="107">
        <f>SUM(C37:C40)</f>
        <v>0</v>
      </c>
      <c r="D41" s="105"/>
      <c r="E41" s="107">
        <f>SUM(E37:E40)</f>
        <v>0</v>
      </c>
      <c r="F41" s="107">
        <f>SUM(F37:F40)</f>
        <v>0</v>
      </c>
      <c r="G41" s="107">
        <f>SUM(G37:G40)</f>
        <v>0</v>
      </c>
      <c r="H41" s="107">
        <f>SUM(H37:H40)</f>
        <v>0</v>
      </c>
      <c r="I41" s="107">
        <f>SUM(I37:I40)</f>
        <v>0</v>
      </c>
    </row>
    <row r="42" spans="1:9" ht="15.75" thickBot="1" x14ac:dyDescent="0.3">
      <c r="A42" s="110" t="s">
        <v>177</v>
      </c>
      <c r="C42" s="111">
        <f>+C41+C35+C29+C23+C17+C11</f>
        <v>0</v>
      </c>
      <c r="D42" s="112"/>
      <c r="E42" s="111">
        <f>+E41+E35+E29+E23+E17+E11</f>
        <v>0</v>
      </c>
      <c r="F42" s="111">
        <f>+F41+F35+F29+F23+F17+F11</f>
        <v>0</v>
      </c>
      <c r="G42" s="111">
        <f>+G41+G35+G29+G23+G17+G11</f>
        <v>0</v>
      </c>
      <c r="H42" s="111">
        <f>+H41+H35+H29+H23+H17+H11</f>
        <v>0</v>
      </c>
      <c r="I42" s="111">
        <f>+I41+I35+I29+I23+I17+I11</f>
        <v>0</v>
      </c>
    </row>
    <row r="43" spans="1:9" ht="16.5" thickTop="1" thickBot="1" x14ac:dyDescent="0.3">
      <c r="A43" s="110"/>
      <c r="B43" s="96" t="s">
        <v>179</v>
      </c>
      <c r="C43" s="141">
        <f>'5 Year Capital Budget Costs'!C42</f>
        <v>0</v>
      </c>
      <c r="D43" s="112"/>
      <c r="E43" s="112"/>
      <c r="F43" s="112"/>
      <c r="G43" s="112"/>
      <c r="H43" s="112"/>
      <c r="I43" s="112"/>
    </row>
    <row r="44" spans="1:9" ht="15.75" thickTop="1" x14ac:dyDescent="0.25">
      <c r="B44" s="96" t="s">
        <v>180</v>
      </c>
      <c r="C44" s="105">
        <f>C42-C43</f>
        <v>0</v>
      </c>
      <c r="D44" s="142" t="s">
        <v>181</v>
      </c>
    </row>
    <row r="46" spans="1:9" x14ac:dyDescent="0.25">
      <c r="A46" s="238" t="s">
        <v>178</v>
      </c>
      <c r="B46" s="238"/>
      <c r="C46" s="238"/>
      <c r="D46" s="238"/>
      <c r="E46" s="238"/>
      <c r="F46" s="238"/>
      <c r="G46" s="238"/>
      <c r="H46" s="238"/>
      <c r="I46" s="238"/>
    </row>
  </sheetData>
  <sheetProtection password="9198" sheet="1" objects="1" scenarios="1" formatColumns="0"/>
  <mergeCells count="5">
    <mergeCell ref="A1:I1"/>
    <mergeCell ref="D2:E2"/>
    <mergeCell ref="G2:H2"/>
    <mergeCell ref="E4:I4"/>
    <mergeCell ref="A46:I46"/>
  </mergeCells>
  <pageMargins left="0.25" right="0.25" top="0.75" bottom="0.75" header="0.3" footer="0.3"/>
  <pageSetup scale="90" orientation="portrait" r:id="rId1"/>
  <headerFooter>
    <oddHeader>&amp;C&amp;"-,Bold"&amp;16 5 Year Capital Improvement Plan Funding Sources</oddHeader>
    <oddFooter>&amp;C&amp;"-,Bold"CB -5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
  <sheetViews>
    <sheetView view="pageLayout" zoomScaleNormal="100" workbookViewId="0">
      <selection activeCell="S23" sqref="S23"/>
    </sheetView>
  </sheetViews>
  <sheetFormatPr defaultRowHeight="15" x14ac:dyDescent="0.25"/>
  <cols>
    <col min="1" max="1" width="3" style="50" bestFit="1" customWidth="1"/>
    <col min="2" max="2" width="14.5703125" style="50" bestFit="1" customWidth="1"/>
    <col min="3" max="3" width="14.5703125" style="50" customWidth="1"/>
    <col min="4" max="4" width="14.28515625" style="50" bestFit="1" customWidth="1"/>
    <col min="5" max="7" width="3.7109375" style="50" bestFit="1" customWidth="1"/>
    <col min="8" max="8" width="6.5703125" style="50" bestFit="1" customWidth="1"/>
    <col min="9" max="9" width="3.7109375" style="50" bestFit="1" customWidth="1"/>
    <col min="10" max="10" width="8.7109375" style="50" customWidth="1"/>
    <col min="11" max="11" width="9.7109375" style="50" customWidth="1"/>
    <col min="12" max="12" width="12.85546875" style="50" bestFit="1" customWidth="1"/>
    <col min="13" max="13" width="14" style="50" bestFit="1" customWidth="1"/>
    <col min="14" max="14" width="14.42578125" style="50" bestFit="1" customWidth="1"/>
    <col min="15" max="15" width="13.7109375" style="50" bestFit="1" customWidth="1"/>
    <col min="16" max="16" width="12" style="50" bestFit="1" customWidth="1"/>
    <col min="17" max="17" width="12.140625" style="50" bestFit="1" customWidth="1"/>
    <col min="18" max="18" width="13.7109375" style="50" customWidth="1"/>
    <col min="19" max="19" width="17.140625" style="50" bestFit="1" customWidth="1"/>
    <col min="20" max="20" width="14.140625" style="50" bestFit="1" customWidth="1"/>
    <col min="21" max="16384" width="9.140625" style="50"/>
  </cols>
  <sheetData>
    <row r="1" spans="1:20" x14ac:dyDescent="0.25">
      <c r="A1" s="228" t="str">
        <f>'Information Sheet'!B5</f>
        <v>XYZ Municipal Utilities Authority</v>
      </c>
      <c r="B1" s="228"/>
      <c r="C1" s="228"/>
      <c r="D1" s="228"/>
      <c r="E1" s="228"/>
      <c r="F1" s="228"/>
      <c r="G1" s="228"/>
      <c r="H1" s="228"/>
      <c r="I1" s="228"/>
      <c r="J1" s="228"/>
      <c r="K1" s="228"/>
      <c r="L1" s="228"/>
      <c r="M1" s="228"/>
      <c r="N1" s="228"/>
      <c r="O1" s="228"/>
    </row>
    <row r="2" spans="1:20" x14ac:dyDescent="0.25">
      <c r="A2" s="52"/>
      <c r="B2" s="52"/>
      <c r="C2" s="53" t="s">
        <v>35</v>
      </c>
      <c r="D2" s="54">
        <f>'Information Sheet'!B6</f>
        <v>42005</v>
      </c>
      <c r="E2" s="55"/>
      <c r="F2" s="55"/>
      <c r="G2" s="51" t="s">
        <v>36</v>
      </c>
      <c r="H2" s="55"/>
      <c r="I2" s="55"/>
      <c r="J2" s="229">
        <f>'Information Sheet'!B7</f>
        <v>42369</v>
      </c>
      <c r="K2" s="229"/>
      <c r="L2" s="84"/>
    </row>
    <row r="4" spans="1:20" ht="32.25" customHeight="1" x14ac:dyDescent="0.25">
      <c r="E4" s="239" t="s">
        <v>188</v>
      </c>
      <c r="F4" s="239"/>
      <c r="G4" s="239"/>
      <c r="H4" s="239"/>
      <c r="I4" s="239"/>
      <c r="J4" s="240" t="s">
        <v>192</v>
      </c>
      <c r="K4" s="240"/>
      <c r="L4" s="240"/>
    </row>
    <row r="5" spans="1:20" s="35" customFormat="1" ht="144.75" customHeight="1" thickBot="1" x14ac:dyDescent="0.3">
      <c r="A5" s="36"/>
      <c r="B5" s="36" t="s">
        <v>190</v>
      </c>
      <c r="C5" s="36" t="s">
        <v>191</v>
      </c>
      <c r="D5" s="39" t="s">
        <v>182</v>
      </c>
      <c r="E5" s="37" t="s">
        <v>183</v>
      </c>
      <c r="F5" s="37" t="s">
        <v>184</v>
      </c>
      <c r="G5" s="37" t="s">
        <v>185</v>
      </c>
      <c r="H5" s="37" t="s">
        <v>186</v>
      </c>
      <c r="I5" s="38" t="s">
        <v>187</v>
      </c>
      <c r="J5" s="36" t="s">
        <v>195</v>
      </c>
      <c r="K5" s="36" t="s">
        <v>194</v>
      </c>
      <c r="L5" s="40" t="s">
        <v>246</v>
      </c>
      <c r="M5" s="36" t="s">
        <v>189</v>
      </c>
      <c r="N5" s="36" t="s">
        <v>247</v>
      </c>
      <c r="O5" s="85" t="s">
        <v>248</v>
      </c>
      <c r="P5" s="86" t="s">
        <v>249</v>
      </c>
      <c r="Q5" s="86" t="s">
        <v>250</v>
      </c>
      <c r="R5" s="85" t="s">
        <v>251</v>
      </c>
      <c r="S5" s="40" t="s">
        <v>252</v>
      </c>
      <c r="T5" s="36" t="s">
        <v>253</v>
      </c>
    </row>
    <row r="6" spans="1:20" x14ac:dyDescent="0.25">
      <c r="A6" s="50">
        <v>1</v>
      </c>
      <c r="B6" s="143"/>
      <c r="C6" s="143"/>
      <c r="D6" s="144"/>
      <c r="E6" s="143"/>
      <c r="F6" s="143"/>
      <c r="G6" s="143"/>
      <c r="H6" s="145"/>
      <c r="I6" s="144"/>
      <c r="J6" s="91"/>
      <c r="K6" s="91"/>
      <c r="L6" s="146"/>
      <c r="M6" s="91"/>
      <c r="N6" s="87">
        <f>SUM(J6:M6)</f>
        <v>0</v>
      </c>
      <c r="O6" s="151"/>
      <c r="P6" s="152"/>
      <c r="Q6" s="152"/>
      <c r="R6" s="153"/>
      <c r="S6" s="154"/>
      <c r="T6" s="16">
        <f>N6+R6+S6</f>
        <v>0</v>
      </c>
    </row>
    <row r="7" spans="1:20" x14ac:dyDescent="0.25">
      <c r="A7" s="50">
        <v>2</v>
      </c>
      <c r="B7" s="143"/>
      <c r="C7" s="143"/>
      <c r="D7" s="147"/>
      <c r="E7" s="143"/>
      <c r="F7" s="143"/>
      <c r="G7" s="143"/>
      <c r="H7" s="148"/>
      <c r="I7" s="147"/>
      <c r="J7" s="92"/>
      <c r="K7" s="92"/>
      <c r="L7" s="149"/>
      <c r="M7" s="92"/>
      <c r="N7" s="23">
        <f t="shared" ref="N7:N20" si="0">SUM(J7:M7)</f>
        <v>0</v>
      </c>
      <c r="O7" s="155"/>
      <c r="P7" s="156"/>
      <c r="Q7" s="156"/>
      <c r="R7" s="153"/>
      <c r="S7" s="149"/>
      <c r="T7" s="13">
        <f t="shared" ref="T7:T20" si="1">N7+R7+S7</f>
        <v>0</v>
      </c>
    </row>
    <row r="8" spans="1:20" x14ac:dyDescent="0.25">
      <c r="A8" s="50">
        <v>3</v>
      </c>
      <c r="B8" s="143"/>
      <c r="C8" s="143"/>
      <c r="D8" s="147"/>
      <c r="E8" s="143"/>
      <c r="F8" s="143"/>
      <c r="G8" s="143"/>
      <c r="H8" s="148"/>
      <c r="I8" s="147"/>
      <c r="J8" s="92"/>
      <c r="K8" s="92"/>
      <c r="L8" s="149"/>
      <c r="M8" s="92"/>
      <c r="N8" s="23">
        <f t="shared" si="0"/>
        <v>0</v>
      </c>
      <c r="O8" s="155"/>
      <c r="P8" s="156"/>
      <c r="Q8" s="156"/>
      <c r="R8" s="153"/>
      <c r="S8" s="149"/>
      <c r="T8" s="13">
        <f t="shared" si="1"/>
        <v>0</v>
      </c>
    </row>
    <row r="9" spans="1:20" x14ac:dyDescent="0.25">
      <c r="A9" s="50">
        <v>4</v>
      </c>
      <c r="B9" s="143"/>
      <c r="C9" s="143"/>
      <c r="D9" s="147"/>
      <c r="E9" s="143"/>
      <c r="F9" s="143"/>
      <c r="G9" s="143"/>
      <c r="H9" s="148"/>
      <c r="I9" s="147"/>
      <c r="J9" s="92"/>
      <c r="K9" s="92"/>
      <c r="L9" s="149"/>
      <c r="M9" s="92"/>
      <c r="N9" s="23">
        <f t="shared" si="0"/>
        <v>0</v>
      </c>
      <c r="O9" s="155"/>
      <c r="P9" s="156"/>
      <c r="Q9" s="156"/>
      <c r="R9" s="153"/>
      <c r="S9" s="149"/>
      <c r="T9" s="13">
        <f t="shared" si="1"/>
        <v>0</v>
      </c>
    </row>
    <row r="10" spans="1:20" x14ac:dyDescent="0.25">
      <c r="A10" s="50">
        <v>5</v>
      </c>
      <c r="B10" s="143"/>
      <c r="C10" s="143"/>
      <c r="D10" s="147"/>
      <c r="E10" s="143"/>
      <c r="F10" s="143"/>
      <c r="G10" s="143"/>
      <c r="H10" s="148"/>
      <c r="I10" s="147"/>
      <c r="J10" s="92"/>
      <c r="K10" s="92"/>
      <c r="L10" s="149"/>
      <c r="M10" s="92"/>
      <c r="N10" s="23">
        <f t="shared" si="0"/>
        <v>0</v>
      </c>
      <c r="O10" s="155"/>
      <c r="P10" s="156"/>
      <c r="Q10" s="156"/>
      <c r="R10" s="153"/>
      <c r="S10" s="149"/>
      <c r="T10" s="13">
        <f t="shared" si="1"/>
        <v>0</v>
      </c>
    </row>
    <row r="11" spans="1:20" x14ac:dyDescent="0.25">
      <c r="A11" s="50">
        <v>6</v>
      </c>
      <c r="B11" s="143"/>
      <c r="C11" s="143"/>
      <c r="D11" s="147"/>
      <c r="E11" s="143"/>
      <c r="F11" s="143"/>
      <c r="G11" s="143"/>
      <c r="H11" s="148"/>
      <c r="I11" s="147"/>
      <c r="J11" s="92"/>
      <c r="K11" s="92"/>
      <c r="L11" s="149"/>
      <c r="M11" s="92"/>
      <c r="N11" s="23">
        <f t="shared" si="0"/>
        <v>0</v>
      </c>
      <c r="O11" s="155"/>
      <c r="P11" s="156"/>
      <c r="Q11" s="156"/>
      <c r="R11" s="153"/>
      <c r="S11" s="149"/>
      <c r="T11" s="13">
        <f t="shared" si="1"/>
        <v>0</v>
      </c>
    </row>
    <row r="12" spans="1:20" x14ac:dyDescent="0.25">
      <c r="A12" s="50">
        <v>7</v>
      </c>
      <c r="B12" s="143"/>
      <c r="C12" s="143"/>
      <c r="D12" s="147"/>
      <c r="E12" s="143"/>
      <c r="F12" s="143"/>
      <c r="G12" s="143"/>
      <c r="H12" s="148"/>
      <c r="I12" s="147"/>
      <c r="J12" s="92"/>
      <c r="K12" s="92"/>
      <c r="L12" s="149"/>
      <c r="M12" s="92"/>
      <c r="N12" s="23">
        <f t="shared" si="0"/>
        <v>0</v>
      </c>
      <c r="O12" s="155"/>
      <c r="P12" s="156"/>
      <c r="Q12" s="156"/>
      <c r="R12" s="153"/>
      <c r="S12" s="149"/>
      <c r="T12" s="13">
        <f t="shared" si="1"/>
        <v>0</v>
      </c>
    </row>
    <row r="13" spans="1:20" x14ac:dyDescent="0.25">
      <c r="A13" s="50">
        <v>8</v>
      </c>
      <c r="B13" s="143"/>
      <c r="C13" s="143"/>
      <c r="D13" s="147"/>
      <c r="E13" s="143"/>
      <c r="F13" s="143"/>
      <c r="G13" s="143"/>
      <c r="H13" s="148"/>
      <c r="I13" s="147"/>
      <c r="J13" s="92"/>
      <c r="K13" s="92"/>
      <c r="L13" s="149"/>
      <c r="M13" s="92"/>
      <c r="N13" s="23">
        <f t="shared" si="0"/>
        <v>0</v>
      </c>
      <c r="O13" s="155"/>
      <c r="P13" s="156"/>
      <c r="Q13" s="156"/>
      <c r="R13" s="153"/>
      <c r="S13" s="149"/>
      <c r="T13" s="13">
        <f t="shared" si="1"/>
        <v>0</v>
      </c>
    </row>
    <row r="14" spans="1:20" x14ac:dyDescent="0.25">
      <c r="A14" s="50">
        <v>9</v>
      </c>
      <c r="B14" s="143"/>
      <c r="C14" s="143"/>
      <c r="D14" s="147"/>
      <c r="E14" s="143"/>
      <c r="F14" s="143"/>
      <c r="G14" s="143"/>
      <c r="H14" s="148"/>
      <c r="I14" s="147"/>
      <c r="J14" s="92"/>
      <c r="K14" s="92"/>
      <c r="L14" s="149"/>
      <c r="M14" s="92"/>
      <c r="N14" s="23">
        <f t="shared" si="0"/>
        <v>0</v>
      </c>
      <c r="O14" s="155"/>
      <c r="P14" s="156"/>
      <c r="Q14" s="156"/>
      <c r="R14" s="153"/>
      <c r="S14" s="149"/>
      <c r="T14" s="13">
        <f t="shared" si="1"/>
        <v>0</v>
      </c>
    </row>
    <row r="15" spans="1:20" x14ac:dyDescent="0.25">
      <c r="A15" s="50">
        <v>10</v>
      </c>
      <c r="B15" s="143"/>
      <c r="C15" s="143"/>
      <c r="D15" s="147"/>
      <c r="E15" s="143"/>
      <c r="F15" s="143"/>
      <c r="G15" s="143"/>
      <c r="H15" s="148"/>
      <c r="I15" s="147"/>
      <c r="J15" s="92"/>
      <c r="K15" s="92"/>
      <c r="L15" s="149"/>
      <c r="M15" s="92"/>
      <c r="N15" s="23">
        <f t="shared" si="0"/>
        <v>0</v>
      </c>
      <c r="O15" s="155"/>
      <c r="P15" s="156"/>
      <c r="Q15" s="156"/>
      <c r="R15" s="153"/>
      <c r="S15" s="149"/>
      <c r="T15" s="13">
        <f t="shared" si="1"/>
        <v>0</v>
      </c>
    </row>
    <row r="16" spans="1:20" x14ac:dyDescent="0.25">
      <c r="A16" s="50">
        <v>11</v>
      </c>
      <c r="B16" s="143"/>
      <c r="C16" s="143"/>
      <c r="D16" s="147"/>
      <c r="E16" s="143"/>
      <c r="F16" s="143"/>
      <c r="G16" s="143"/>
      <c r="H16" s="148"/>
      <c r="I16" s="147"/>
      <c r="J16" s="92"/>
      <c r="K16" s="92"/>
      <c r="L16" s="149"/>
      <c r="M16" s="92"/>
      <c r="N16" s="23">
        <f t="shared" si="0"/>
        <v>0</v>
      </c>
      <c r="O16" s="155"/>
      <c r="P16" s="156"/>
      <c r="Q16" s="156"/>
      <c r="R16" s="153"/>
      <c r="S16" s="149"/>
      <c r="T16" s="13">
        <f t="shared" si="1"/>
        <v>0</v>
      </c>
    </row>
    <row r="17" spans="1:20" x14ac:dyDescent="0.25">
      <c r="A17" s="50">
        <v>12</v>
      </c>
      <c r="B17" s="143"/>
      <c r="C17" s="143"/>
      <c r="D17" s="147"/>
      <c r="E17" s="143"/>
      <c r="F17" s="143"/>
      <c r="G17" s="143"/>
      <c r="H17" s="148"/>
      <c r="I17" s="147"/>
      <c r="J17" s="92"/>
      <c r="K17" s="92"/>
      <c r="L17" s="149"/>
      <c r="M17" s="92"/>
      <c r="N17" s="23">
        <f t="shared" si="0"/>
        <v>0</v>
      </c>
      <c r="O17" s="155"/>
      <c r="P17" s="156"/>
      <c r="Q17" s="156"/>
      <c r="R17" s="153"/>
      <c r="S17" s="149"/>
      <c r="T17" s="13">
        <f t="shared" si="1"/>
        <v>0</v>
      </c>
    </row>
    <row r="18" spans="1:20" x14ac:dyDescent="0.25">
      <c r="A18" s="50">
        <v>13</v>
      </c>
      <c r="B18" s="143"/>
      <c r="C18" s="143"/>
      <c r="D18" s="147"/>
      <c r="E18" s="143"/>
      <c r="F18" s="143"/>
      <c r="G18" s="143"/>
      <c r="H18" s="148"/>
      <c r="I18" s="147"/>
      <c r="J18" s="92"/>
      <c r="K18" s="92"/>
      <c r="L18" s="149"/>
      <c r="M18" s="92"/>
      <c r="N18" s="23">
        <f t="shared" si="0"/>
        <v>0</v>
      </c>
      <c r="O18" s="155"/>
      <c r="P18" s="156"/>
      <c r="Q18" s="156"/>
      <c r="R18" s="153"/>
      <c r="S18" s="149"/>
      <c r="T18" s="13">
        <f t="shared" si="1"/>
        <v>0</v>
      </c>
    </row>
    <row r="19" spans="1:20" x14ac:dyDescent="0.25">
      <c r="A19" s="50">
        <v>14</v>
      </c>
      <c r="B19" s="143"/>
      <c r="C19" s="143"/>
      <c r="D19" s="147"/>
      <c r="E19" s="143"/>
      <c r="F19" s="143"/>
      <c r="G19" s="143"/>
      <c r="H19" s="148"/>
      <c r="I19" s="147"/>
      <c r="J19" s="92"/>
      <c r="K19" s="92"/>
      <c r="L19" s="149"/>
      <c r="M19" s="92"/>
      <c r="N19" s="23">
        <f t="shared" si="0"/>
        <v>0</v>
      </c>
      <c r="O19" s="155"/>
      <c r="P19" s="156"/>
      <c r="Q19" s="156"/>
      <c r="R19" s="153"/>
      <c r="S19" s="149"/>
      <c r="T19" s="13">
        <f t="shared" si="1"/>
        <v>0</v>
      </c>
    </row>
    <row r="20" spans="1:20" x14ac:dyDescent="0.25">
      <c r="A20" s="50">
        <v>15</v>
      </c>
      <c r="B20" s="143"/>
      <c r="C20" s="143"/>
      <c r="D20" s="147"/>
      <c r="E20" s="143"/>
      <c r="F20" s="143"/>
      <c r="G20" s="143"/>
      <c r="H20" s="148"/>
      <c r="I20" s="147"/>
      <c r="J20" s="93"/>
      <c r="K20" s="93"/>
      <c r="L20" s="150"/>
      <c r="M20" s="93"/>
      <c r="N20" s="88">
        <f t="shared" si="0"/>
        <v>0</v>
      </c>
      <c r="O20" s="157"/>
      <c r="P20" s="93"/>
      <c r="Q20" s="93"/>
      <c r="R20" s="158"/>
      <c r="S20" s="150"/>
      <c r="T20" s="13">
        <f t="shared" si="1"/>
        <v>0</v>
      </c>
    </row>
    <row r="21" spans="1:20" ht="15.75" thickBot="1" x14ac:dyDescent="0.3">
      <c r="B21" s="50" t="s">
        <v>193</v>
      </c>
      <c r="J21" s="20">
        <f>SUM(J6:J20)</f>
        <v>0</v>
      </c>
      <c r="K21" s="20">
        <f t="shared" ref="K21:L21" si="2">SUM(K6:K20)</f>
        <v>0</v>
      </c>
      <c r="L21" s="20">
        <f t="shared" si="2"/>
        <v>0</v>
      </c>
      <c r="M21" s="20">
        <f>SUM(M6:M20)</f>
        <v>0</v>
      </c>
      <c r="N21" s="20">
        <f>SUM(N6:N20)</f>
        <v>0</v>
      </c>
      <c r="O21" s="15"/>
      <c r="P21" s="15"/>
      <c r="Q21" s="15"/>
      <c r="R21" s="11">
        <f>SUM(R6:R20)</f>
        <v>0</v>
      </c>
      <c r="S21" s="11">
        <f>SUM(S6:S20)</f>
        <v>0</v>
      </c>
      <c r="T21" s="20">
        <f>SUM(T6:T20)</f>
        <v>0</v>
      </c>
    </row>
    <row r="22" spans="1:20" ht="15.75" thickTop="1" x14ac:dyDescent="0.25"/>
    <row r="23" spans="1:20" x14ac:dyDescent="0.25">
      <c r="B23" s="226" t="s">
        <v>196</v>
      </c>
      <c r="C23" s="226"/>
      <c r="D23" s="226"/>
      <c r="E23" s="226"/>
      <c r="F23" s="226"/>
      <c r="G23" s="226"/>
      <c r="H23" s="226"/>
      <c r="I23" s="226"/>
      <c r="J23" s="226"/>
      <c r="K23" s="226"/>
      <c r="L23" s="226"/>
      <c r="M23" s="226"/>
      <c r="N23" s="226"/>
      <c r="O23" s="226"/>
      <c r="P23" s="226"/>
      <c r="Q23" s="226"/>
      <c r="R23" s="226"/>
      <c r="S23" s="143"/>
    </row>
  </sheetData>
  <sheetProtection password="9198" sheet="1" objects="1" scenarios="1" formatColumns="0"/>
  <mergeCells count="5">
    <mergeCell ref="E4:I4"/>
    <mergeCell ref="A1:O1"/>
    <mergeCell ref="J4:L4"/>
    <mergeCell ref="J2:K2"/>
    <mergeCell ref="B23:R23"/>
  </mergeCells>
  <pageMargins left="0.25" right="0.25" top="0.75" bottom="0.75" header="0.3" footer="0.3"/>
  <pageSetup scale="63" orientation="landscape" r:id="rId1"/>
  <headerFooter>
    <oddHeader>&amp;C&amp;"-,Bold"&amp;14Authority Schedule of Commissioners, Officers, Key Employees, Highest Compensated Employees and Independent Contractors (Continued)</oddHeader>
    <oddFooter>&amp;C&amp;"-,Bold"Page N-4 (2 of 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Layout" zoomScaleNormal="100" workbookViewId="0">
      <selection activeCell="E33" sqref="E33"/>
    </sheetView>
  </sheetViews>
  <sheetFormatPr defaultColWidth="10" defaultRowHeight="15" x14ac:dyDescent="0.25"/>
  <cols>
    <col min="1" max="1" width="53" style="160" bestFit="1" customWidth="1"/>
    <col min="2" max="2" width="16" style="196" customWidth="1"/>
    <col min="3" max="3" width="12.28515625" style="196" bestFit="1" customWidth="1"/>
    <col min="4" max="4" width="10.140625" style="196" bestFit="1" customWidth="1"/>
    <col min="5" max="5" width="14.42578125" style="196" bestFit="1" customWidth="1"/>
    <col min="6" max="6" width="13.42578125" style="196" bestFit="1" customWidth="1"/>
    <col min="7" max="7" width="12.5703125" style="196" bestFit="1" customWidth="1"/>
    <col min="8" max="8" width="10.5703125" style="196" bestFit="1" customWidth="1"/>
    <col min="9" max="9" width="10.7109375" style="160" bestFit="1" customWidth="1"/>
    <col min="10" max="16384" width="10" style="160"/>
  </cols>
  <sheetData>
    <row r="1" spans="1:15" x14ac:dyDescent="0.25">
      <c r="A1" s="235" t="str">
        <f>'Information Sheet'!B5</f>
        <v>XYZ Municipal Utilities Authority</v>
      </c>
      <c r="B1" s="235"/>
      <c r="C1" s="235"/>
      <c r="D1" s="235"/>
      <c r="E1" s="235"/>
      <c r="F1" s="235"/>
      <c r="G1" s="235"/>
      <c r="H1" s="235"/>
      <c r="I1" s="235"/>
      <c r="J1" s="159"/>
      <c r="K1" s="159"/>
      <c r="L1" s="159"/>
      <c r="M1" s="159"/>
      <c r="N1" s="159"/>
      <c r="O1" s="159"/>
    </row>
    <row r="2" spans="1:15" x14ac:dyDescent="0.25">
      <c r="A2" s="125"/>
      <c r="B2" s="126" t="s">
        <v>35</v>
      </c>
      <c r="C2" s="236">
        <f>'Information Sheet'!B6</f>
        <v>42005</v>
      </c>
      <c r="D2" s="236"/>
      <c r="E2" s="127" t="s">
        <v>36</v>
      </c>
      <c r="F2" s="236">
        <f>'Information Sheet'!B7</f>
        <v>42369</v>
      </c>
      <c r="G2" s="236"/>
      <c r="H2" s="161"/>
      <c r="J2" s="161"/>
      <c r="K2" s="128"/>
      <c r="L2" s="124"/>
      <c r="M2" s="124"/>
      <c r="N2" s="124"/>
    </row>
    <row r="3" spans="1:15" x14ac:dyDescent="0.25">
      <c r="A3" s="125"/>
      <c r="B3" s="125"/>
      <c r="C3" s="126"/>
      <c r="D3" s="162"/>
      <c r="E3" s="161"/>
      <c r="F3" s="161"/>
      <c r="G3" s="127"/>
      <c r="H3" s="161"/>
      <c r="I3" s="161"/>
      <c r="J3" s="128"/>
      <c r="K3" s="128"/>
      <c r="L3" s="128"/>
      <c r="M3" s="124"/>
      <c r="N3" s="124"/>
      <c r="O3" s="124"/>
    </row>
    <row r="4" spans="1:15" ht="75" x14ac:dyDescent="0.25">
      <c r="A4" s="163"/>
      <c r="B4" s="164" t="s">
        <v>217</v>
      </c>
      <c r="C4" s="164" t="s">
        <v>218</v>
      </c>
      <c r="D4" s="164" t="s">
        <v>219</v>
      </c>
      <c r="E4" s="164" t="s">
        <v>220</v>
      </c>
      <c r="F4" s="164" t="s">
        <v>221</v>
      </c>
      <c r="G4" s="164" t="s">
        <v>222</v>
      </c>
      <c r="H4" s="165" t="s">
        <v>215</v>
      </c>
      <c r="I4" s="166" t="s">
        <v>216</v>
      </c>
    </row>
    <row r="5" spans="1:15" x14ac:dyDescent="0.25">
      <c r="A5" s="167"/>
      <c r="B5" s="213"/>
      <c r="C5" s="168"/>
      <c r="D5" s="168"/>
      <c r="E5" s="168"/>
      <c r="F5" s="168"/>
      <c r="G5" s="168"/>
      <c r="H5" s="168"/>
      <c r="I5" s="169"/>
    </row>
    <row r="6" spans="1:15" x14ac:dyDescent="0.25">
      <c r="A6" s="163" t="s">
        <v>203</v>
      </c>
      <c r="B6" s="213"/>
      <c r="C6" s="168"/>
      <c r="D6" s="168"/>
      <c r="E6" s="213"/>
      <c r="F6" s="168"/>
      <c r="G6" s="168"/>
      <c r="H6" s="168"/>
      <c r="I6" s="170"/>
    </row>
    <row r="7" spans="1:15" x14ac:dyDescent="0.25">
      <c r="A7" s="171" t="s">
        <v>204</v>
      </c>
      <c r="B7" s="214"/>
      <c r="C7" s="57"/>
      <c r="D7" s="172">
        <f>B7*C7</f>
        <v>0</v>
      </c>
      <c r="E7" s="214"/>
      <c r="F7" s="57"/>
      <c r="G7" s="172">
        <f>E7*F7</f>
        <v>0</v>
      </c>
      <c r="H7" s="173">
        <f>D7-G7</f>
        <v>0</v>
      </c>
      <c r="I7" s="174" t="e">
        <f>H7/G7</f>
        <v>#DIV/0!</v>
      </c>
    </row>
    <row r="8" spans="1:15" x14ac:dyDescent="0.25">
      <c r="A8" s="171" t="s">
        <v>205</v>
      </c>
      <c r="B8" s="214"/>
      <c r="C8" s="58"/>
      <c r="D8" s="175">
        <f>B8*C8</f>
        <v>0</v>
      </c>
      <c r="E8" s="214"/>
      <c r="F8" s="58"/>
      <c r="G8" s="175">
        <f>E8*F8</f>
        <v>0</v>
      </c>
      <c r="H8" s="176">
        <f>D8-G8</f>
        <v>0</v>
      </c>
      <c r="I8" s="174" t="e">
        <f t="shared" ref="I8:I11" si="0">H8/G8</f>
        <v>#DIV/0!</v>
      </c>
    </row>
    <row r="9" spans="1:15" x14ac:dyDescent="0.25">
      <c r="A9" s="171" t="s">
        <v>206</v>
      </c>
      <c r="B9" s="214"/>
      <c r="C9" s="58"/>
      <c r="D9" s="175">
        <f>B9*C9</f>
        <v>0</v>
      </c>
      <c r="E9" s="214"/>
      <c r="F9" s="58"/>
      <c r="G9" s="175">
        <f>E9*F9</f>
        <v>0</v>
      </c>
      <c r="H9" s="176">
        <f>D9-G9</f>
        <v>0</v>
      </c>
      <c r="I9" s="174" t="e">
        <f t="shared" si="0"/>
        <v>#DIV/0!</v>
      </c>
    </row>
    <row r="10" spans="1:15" x14ac:dyDescent="0.25">
      <c r="A10" s="171" t="s">
        <v>207</v>
      </c>
      <c r="B10" s="215"/>
      <c r="C10" s="58"/>
      <c r="D10" s="175">
        <f>B10*C10</f>
        <v>0</v>
      </c>
      <c r="E10" s="215"/>
      <c r="F10" s="58"/>
      <c r="G10" s="175">
        <f>E10*F10</f>
        <v>0</v>
      </c>
      <c r="H10" s="176">
        <f>D10-G10</f>
        <v>0</v>
      </c>
      <c r="I10" s="174" t="e">
        <f t="shared" si="0"/>
        <v>#DIV/0!</v>
      </c>
    </row>
    <row r="11" spans="1:15" x14ac:dyDescent="0.25">
      <c r="A11" s="171" t="s">
        <v>208</v>
      </c>
      <c r="B11" s="216"/>
      <c r="C11" s="177"/>
      <c r="D11" s="59"/>
      <c r="E11" s="216"/>
      <c r="F11" s="177"/>
      <c r="G11" s="59"/>
      <c r="H11" s="176">
        <f>D11-G11</f>
        <v>0</v>
      </c>
      <c r="I11" s="174" t="e">
        <f t="shared" si="0"/>
        <v>#DIV/0!</v>
      </c>
    </row>
    <row r="12" spans="1:15" x14ac:dyDescent="0.25">
      <c r="A12" s="171" t="s">
        <v>209</v>
      </c>
      <c r="B12" s="217">
        <f>SUM(B7:B11)</f>
        <v>0</v>
      </c>
      <c r="C12" s="177"/>
      <c r="D12" s="178">
        <f>SUM(D7:D11)</f>
        <v>0</v>
      </c>
      <c r="E12" s="217">
        <f t="shared" ref="E12:H12" si="1">SUM(E7:E11)</f>
        <v>0</v>
      </c>
      <c r="F12" s="177"/>
      <c r="G12" s="178">
        <f t="shared" si="1"/>
        <v>0</v>
      </c>
      <c r="H12" s="178">
        <f t="shared" si="1"/>
        <v>0</v>
      </c>
      <c r="I12" s="174" t="e">
        <f>H12/G12</f>
        <v>#DIV/0!</v>
      </c>
    </row>
    <row r="13" spans="1:15" x14ac:dyDescent="0.25">
      <c r="A13" s="179"/>
      <c r="B13" s="218"/>
      <c r="C13" s="181"/>
      <c r="D13" s="182"/>
      <c r="E13" s="218"/>
      <c r="F13" s="181"/>
      <c r="G13" s="182"/>
      <c r="H13" s="180"/>
      <c r="I13" s="174"/>
    </row>
    <row r="14" spans="1:15" x14ac:dyDescent="0.25">
      <c r="A14" s="163" t="s">
        <v>210</v>
      </c>
      <c r="B14" s="219"/>
      <c r="C14" s="183"/>
      <c r="D14" s="184"/>
      <c r="E14" s="219"/>
      <c r="F14" s="183"/>
      <c r="G14" s="184"/>
      <c r="H14" s="183"/>
      <c r="I14" s="174"/>
    </row>
    <row r="15" spans="1:15" x14ac:dyDescent="0.25">
      <c r="A15" s="171" t="s">
        <v>204</v>
      </c>
      <c r="B15" s="214"/>
      <c r="C15" s="58"/>
      <c r="D15" s="175">
        <f>B15*C15</f>
        <v>0</v>
      </c>
      <c r="E15" s="214"/>
      <c r="F15" s="58"/>
      <c r="G15" s="175">
        <f>E15*F15</f>
        <v>0</v>
      </c>
      <c r="H15" s="176">
        <f>D15-G15</f>
        <v>0</v>
      </c>
      <c r="I15" s="174" t="e">
        <f>H15/G15</f>
        <v>#DIV/0!</v>
      </c>
    </row>
    <row r="16" spans="1:15" x14ac:dyDescent="0.25">
      <c r="A16" s="171" t="s">
        <v>205</v>
      </c>
      <c r="B16" s="214"/>
      <c r="C16" s="58"/>
      <c r="D16" s="175">
        <f>B16*C16</f>
        <v>0</v>
      </c>
      <c r="E16" s="214"/>
      <c r="F16" s="58"/>
      <c r="G16" s="175">
        <f>E16*F16</f>
        <v>0</v>
      </c>
      <c r="H16" s="176">
        <f>D16-G16</f>
        <v>0</v>
      </c>
      <c r="I16" s="174" t="e">
        <f t="shared" ref="I16:I19" si="2">H16/G16</f>
        <v>#DIV/0!</v>
      </c>
    </row>
    <row r="17" spans="1:9" x14ac:dyDescent="0.25">
      <c r="A17" s="171" t="s">
        <v>206</v>
      </c>
      <c r="B17" s="214"/>
      <c r="C17" s="58"/>
      <c r="D17" s="175">
        <f>B17*C17</f>
        <v>0</v>
      </c>
      <c r="E17" s="214"/>
      <c r="F17" s="58"/>
      <c r="G17" s="175">
        <f>E17*F17</f>
        <v>0</v>
      </c>
      <c r="H17" s="176">
        <f>D17-G17</f>
        <v>0</v>
      </c>
      <c r="I17" s="174" t="e">
        <f t="shared" si="2"/>
        <v>#DIV/0!</v>
      </c>
    </row>
    <row r="18" spans="1:9" x14ac:dyDescent="0.25">
      <c r="A18" s="171" t="s">
        <v>207</v>
      </c>
      <c r="B18" s="215"/>
      <c r="C18" s="58"/>
      <c r="D18" s="175">
        <f>B18*C18</f>
        <v>0</v>
      </c>
      <c r="E18" s="215"/>
      <c r="F18" s="58"/>
      <c r="G18" s="175">
        <f>E18*F18</f>
        <v>0</v>
      </c>
      <c r="H18" s="176">
        <f>D18-G18</f>
        <v>0</v>
      </c>
      <c r="I18" s="174" t="e">
        <f t="shared" si="2"/>
        <v>#DIV/0!</v>
      </c>
    </row>
    <row r="19" spans="1:9" x14ac:dyDescent="0.25">
      <c r="A19" s="171" t="s">
        <v>208</v>
      </c>
      <c r="B19" s="216"/>
      <c r="C19" s="177"/>
      <c r="D19" s="59"/>
      <c r="E19" s="216"/>
      <c r="F19" s="177"/>
      <c r="G19" s="59"/>
      <c r="H19" s="185">
        <f>D19-G19</f>
        <v>0</v>
      </c>
      <c r="I19" s="174" t="e">
        <f t="shared" si="2"/>
        <v>#DIV/0!</v>
      </c>
    </row>
    <row r="20" spans="1:9" x14ac:dyDescent="0.25">
      <c r="A20" s="171" t="s">
        <v>209</v>
      </c>
      <c r="B20" s="217">
        <f>SUM(B15:B19)</f>
        <v>0</v>
      </c>
      <c r="C20" s="177"/>
      <c r="D20" s="178">
        <f t="shared" ref="D20:E20" si="3">SUM(D15:D19)</f>
        <v>0</v>
      </c>
      <c r="E20" s="217">
        <f t="shared" si="3"/>
        <v>0</v>
      </c>
      <c r="F20" s="177"/>
      <c r="G20" s="178">
        <f t="shared" ref="G20:H20" si="4">SUM(G15:G19)</f>
        <v>0</v>
      </c>
      <c r="H20" s="178">
        <f t="shared" si="4"/>
        <v>0</v>
      </c>
      <c r="I20" s="174" t="e">
        <f>H20/G20</f>
        <v>#DIV/0!</v>
      </c>
    </row>
    <row r="21" spans="1:9" x14ac:dyDescent="0.25">
      <c r="A21" s="179"/>
      <c r="B21" s="218"/>
      <c r="C21" s="181"/>
      <c r="D21" s="182"/>
      <c r="E21" s="218"/>
      <c r="F21" s="181"/>
      <c r="G21" s="182"/>
      <c r="H21" s="180"/>
      <c r="I21" s="174"/>
    </row>
    <row r="22" spans="1:9" x14ac:dyDescent="0.25">
      <c r="A22" s="163" t="s">
        <v>211</v>
      </c>
      <c r="B22" s="219"/>
      <c r="C22" s="183"/>
      <c r="D22" s="184"/>
      <c r="E22" s="219"/>
      <c r="F22" s="183"/>
      <c r="G22" s="184"/>
      <c r="H22" s="183"/>
      <c r="I22" s="174"/>
    </row>
    <row r="23" spans="1:9" x14ac:dyDescent="0.25">
      <c r="A23" s="171" t="s">
        <v>204</v>
      </c>
      <c r="B23" s="214"/>
      <c r="C23" s="58"/>
      <c r="D23" s="175">
        <f>B23*C23</f>
        <v>0</v>
      </c>
      <c r="E23" s="214"/>
      <c r="F23" s="58"/>
      <c r="G23" s="175">
        <f>E23*F23</f>
        <v>0</v>
      </c>
      <c r="H23" s="176">
        <f>D23-G23</f>
        <v>0</v>
      </c>
      <c r="I23" s="174" t="e">
        <f>H23/G23</f>
        <v>#DIV/0!</v>
      </c>
    </row>
    <row r="24" spans="1:9" x14ac:dyDescent="0.25">
      <c r="A24" s="171" t="s">
        <v>205</v>
      </c>
      <c r="B24" s="214"/>
      <c r="C24" s="58"/>
      <c r="D24" s="175">
        <f>B24*C24</f>
        <v>0</v>
      </c>
      <c r="E24" s="214"/>
      <c r="F24" s="58"/>
      <c r="G24" s="175">
        <f>E24*F24</f>
        <v>0</v>
      </c>
      <c r="H24" s="176">
        <f>D24-G24</f>
        <v>0</v>
      </c>
      <c r="I24" s="174" t="e">
        <f t="shared" ref="I24:I27" si="5">H24/G24</f>
        <v>#DIV/0!</v>
      </c>
    </row>
    <row r="25" spans="1:9" x14ac:dyDescent="0.25">
      <c r="A25" s="171" t="s">
        <v>206</v>
      </c>
      <c r="B25" s="214"/>
      <c r="C25" s="58"/>
      <c r="D25" s="175">
        <f>B25*C25</f>
        <v>0</v>
      </c>
      <c r="E25" s="214"/>
      <c r="F25" s="58"/>
      <c r="G25" s="175">
        <f>E25*F25</f>
        <v>0</v>
      </c>
      <c r="H25" s="176">
        <f>D25-G25</f>
        <v>0</v>
      </c>
      <c r="I25" s="174" t="e">
        <f t="shared" si="5"/>
        <v>#DIV/0!</v>
      </c>
    </row>
    <row r="26" spans="1:9" x14ac:dyDescent="0.25">
      <c r="A26" s="171" t="s">
        <v>207</v>
      </c>
      <c r="B26" s="215"/>
      <c r="C26" s="58"/>
      <c r="D26" s="175">
        <f>B26*C26</f>
        <v>0</v>
      </c>
      <c r="E26" s="215"/>
      <c r="F26" s="58"/>
      <c r="G26" s="175">
        <f>E26*F26</f>
        <v>0</v>
      </c>
      <c r="H26" s="176">
        <f>D26-G26</f>
        <v>0</v>
      </c>
      <c r="I26" s="174" t="e">
        <f t="shared" si="5"/>
        <v>#DIV/0!</v>
      </c>
    </row>
    <row r="27" spans="1:9" x14ac:dyDescent="0.25">
      <c r="A27" s="171" t="s">
        <v>208</v>
      </c>
      <c r="B27" s="216"/>
      <c r="C27" s="177"/>
      <c r="D27" s="59"/>
      <c r="E27" s="216"/>
      <c r="F27" s="177"/>
      <c r="G27" s="59"/>
      <c r="H27" s="185">
        <f>D27-G27</f>
        <v>0</v>
      </c>
      <c r="I27" s="174" t="e">
        <f t="shared" si="5"/>
        <v>#DIV/0!</v>
      </c>
    </row>
    <row r="28" spans="1:9" x14ac:dyDescent="0.25">
      <c r="A28" s="171" t="s">
        <v>209</v>
      </c>
      <c r="B28" s="217">
        <f>SUM(B23:B27)</f>
        <v>0</v>
      </c>
      <c r="C28" s="177"/>
      <c r="D28" s="178">
        <f t="shared" ref="D28:E28" si="6">SUM(D23:D27)</f>
        <v>0</v>
      </c>
      <c r="E28" s="217">
        <f t="shared" si="6"/>
        <v>0</v>
      </c>
      <c r="F28" s="177"/>
      <c r="G28" s="178">
        <f t="shared" ref="G28:H28" si="7">SUM(G23:G27)</f>
        <v>0</v>
      </c>
      <c r="H28" s="178">
        <f t="shared" si="7"/>
        <v>0</v>
      </c>
      <c r="I28" s="174" t="e">
        <f>H28/G28</f>
        <v>#DIV/0!</v>
      </c>
    </row>
    <row r="29" spans="1:9" x14ac:dyDescent="0.25">
      <c r="A29" s="179"/>
      <c r="B29" s="220"/>
      <c r="C29" s="186"/>
      <c r="D29" s="187"/>
      <c r="E29" s="223"/>
      <c r="F29" s="186"/>
      <c r="G29" s="187"/>
      <c r="H29" s="188"/>
      <c r="I29" s="189"/>
    </row>
    <row r="30" spans="1:9" ht="15.75" thickBot="1" x14ac:dyDescent="0.3">
      <c r="A30" s="190" t="s">
        <v>212</v>
      </c>
      <c r="B30" s="221">
        <f>+B28+B20+B12</f>
        <v>0</v>
      </c>
      <c r="C30" s="222"/>
      <c r="D30" s="191">
        <f>+D28+D20+D12</f>
        <v>0</v>
      </c>
      <c r="E30" s="224">
        <f>+E28+E20+E12</f>
        <v>0</v>
      </c>
      <c r="F30" s="222"/>
      <c r="G30" s="191">
        <f>+G28+G20+G12</f>
        <v>0</v>
      </c>
      <c r="H30" s="192">
        <f>+H28+H20+H12</f>
        <v>0</v>
      </c>
      <c r="I30" s="189" t="e">
        <f>H30/G30</f>
        <v>#DIV/0!</v>
      </c>
    </row>
    <row r="31" spans="1:9" ht="15.75" thickTop="1" x14ac:dyDescent="0.25">
      <c r="A31" s="190"/>
      <c r="B31" s="193"/>
      <c r="C31" s="194"/>
      <c r="D31" s="193"/>
      <c r="E31" s="193"/>
      <c r="F31" s="194"/>
      <c r="G31" s="193"/>
      <c r="H31" s="193"/>
      <c r="I31" s="169"/>
    </row>
    <row r="32" spans="1:9" x14ac:dyDescent="0.25">
      <c r="A32" s="241" t="s">
        <v>213</v>
      </c>
      <c r="B32" s="241"/>
      <c r="C32" s="241"/>
      <c r="D32" s="197"/>
      <c r="E32" s="195"/>
      <c r="F32" s="195"/>
      <c r="G32" s="195"/>
      <c r="H32" s="169"/>
      <c r="I32" s="169"/>
    </row>
    <row r="33" spans="1:9" x14ac:dyDescent="0.25">
      <c r="A33" s="241" t="s">
        <v>214</v>
      </c>
      <c r="B33" s="241"/>
      <c r="C33" s="241"/>
      <c r="D33" s="198"/>
      <c r="E33" s="195"/>
      <c r="F33" s="195"/>
      <c r="G33" s="195"/>
      <c r="H33" s="169"/>
      <c r="I33" s="169"/>
    </row>
    <row r="34" spans="1:9" x14ac:dyDescent="0.25">
      <c r="A34" s="169"/>
      <c r="B34" s="195"/>
      <c r="C34" s="195"/>
      <c r="D34" s="195"/>
      <c r="E34" s="195"/>
      <c r="F34" s="195"/>
      <c r="G34" s="195"/>
      <c r="H34" s="195"/>
      <c r="I34" s="169"/>
    </row>
    <row r="35" spans="1:9" x14ac:dyDescent="0.25">
      <c r="A35" s="169"/>
      <c r="B35" s="195"/>
      <c r="C35" s="195"/>
      <c r="D35" s="195"/>
      <c r="E35" s="195"/>
      <c r="F35" s="195"/>
      <c r="G35" s="195"/>
      <c r="H35" s="195"/>
      <c r="I35" s="169"/>
    </row>
  </sheetData>
  <sheetProtection password="9198" sheet="1" objects="1" scenarios="1" formatColumns="0"/>
  <mergeCells count="5">
    <mergeCell ref="A32:C32"/>
    <mergeCell ref="A33:C33"/>
    <mergeCell ref="C2:D2"/>
    <mergeCell ref="A1:I1"/>
    <mergeCell ref="F2:G2"/>
  </mergeCells>
  <pageMargins left="0.7" right="0.7" top="0.75" bottom="0.75" header="0.3" footer="0.3"/>
  <pageSetup scale="79" orientation="landscape" r:id="rId1"/>
  <headerFooter>
    <oddHeader>&amp;C&amp;"-,Bold"&amp;16Schedule of Health Benefits - Detailed Cost Analysis</oddHeader>
    <oddFooter>&amp;C&amp;"-,Bold"Page N-5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view="pageLayout" zoomScaleNormal="100" workbookViewId="0">
      <selection activeCell="F25" sqref="F25"/>
    </sheetView>
  </sheetViews>
  <sheetFormatPr defaultRowHeight="15" x14ac:dyDescent="0.25"/>
  <cols>
    <col min="1" max="1" width="41.5703125" style="74" bestFit="1" customWidth="1"/>
    <col min="2" max="2" width="25.85546875" style="74" bestFit="1" customWidth="1"/>
    <col min="3" max="3" width="15" style="74" customWidth="1"/>
    <col min="4" max="4" width="9.42578125" style="74" bestFit="1" customWidth="1"/>
    <col min="5" max="5" width="3.7109375" style="74" bestFit="1" customWidth="1"/>
    <col min="6" max="6" width="9.42578125" style="74" bestFit="1" customWidth="1"/>
    <col min="7" max="16384" width="9.140625" style="74"/>
  </cols>
  <sheetData>
    <row r="1" spans="1:9" x14ac:dyDescent="0.25">
      <c r="A1" s="228" t="str">
        <f>'Information Sheet'!B5</f>
        <v>XYZ Municipal Utilities Authority</v>
      </c>
      <c r="B1" s="228"/>
      <c r="C1" s="228"/>
      <c r="D1" s="228"/>
      <c r="E1" s="228"/>
      <c r="F1" s="228"/>
      <c r="G1" s="60"/>
      <c r="H1" s="60"/>
      <c r="I1" s="60"/>
    </row>
    <row r="2" spans="1:9" x14ac:dyDescent="0.25">
      <c r="A2" s="61" t="s">
        <v>35</v>
      </c>
      <c r="B2" s="62">
        <f>'Information Sheet'!B6</f>
        <v>42005</v>
      </c>
      <c r="C2" s="63" t="s">
        <v>36</v>
      </c>
      <c r="D2" s="244">
        <f>'Information Sheet'!B7</f>
        <v>42369</v>
      </c>
      <c r="E2" s="244"/>
      <c r="F2" s="244"/>
      <c r="G2" s="63"/>
      <c r="H2" s="64"/>
    </row>
    <row r="4" spans="1:9" x14ac:dyDescent="0.25">
      <c r="A4" s="73" t="s">
        <v>230</v>
      </c>
      <c r="B4" s="65"/>
      <c r="C4" s="65"/>
      <c r="D4" s="65"/>
      <c r="E4" s="65"/>
      <c r="F4" s="65"/>
    </row>
    <row r="5" spans="1:9" ht="30" customHeight="1" x14ac:dyDescent="0.25">
      <c r="A5" s="66"/>
      <c r="B5" s="66"/>
      <c r="C5" s="66"/>
      <c r="D5" s="242" t="s">
        <v>227</v>
      </c>
      <c r="E5" s="242"/>
      <c r="F5" s="242"/>
    </row>
    <row r="6" spans="1:9" ht="75.75" thickBot="1" x14ac:dyDescent="0.3">
      <c r="A6" s="69" t="s">
        <v>226</v>
      </c>
      <c r="B6" s="70" t="s">
        <v>229</v>
      </c>
      <c r="C6" s="70" t="s">
        <v>228</v>
      </c>
      <c r="D6" s="71" t="s">
        <v>223</v>
      </c>
      <c r="E6" s="71" t="s">
        <v>224</v>
      </c>
      <c r="F6" s="71" t="s">
        <v>225</v>
      </c>
    </row>
    <row r="7" spans="1:9" x14ac:dyDescent="0.25">
      <c r="A7" s="199"/>
      <c r="B7" s="200"/>
      <c r="C7" s="201"/>
      <c r="D7" s="199"/>
      <c r="E7" s="199"/>
      <c r="F7" s="199"/>
    </row>
    <row r="8" spans="1:9" x14ac:dyDescent="0.25">
      <c r="A8" s="202"/>
      <c r="B8" s="203"/>
      <c r="C8" s="204"/>
      <c r="D8" s="202"/>
      <c r="E8" s="202"/>
      <c r="F8" s="202"/>
    </row>
    <row r="9" spans="1:9" x14ac:dyDescent="0.25">
      <c r="A9" s="202"/>
      <c r="B9" s="203"/>
      <c r="C9" s="204"/>
      <c r="D9" s="202"/>
      <c r="E9" s="202"/>
      <c r="F9" s="202"/>
    </row>
    <row r="10" spans="1:9" x14ac:dyDescent="0.25">
      <c r="A10" s="202"/>
      <c r="B10" s="203"/>
      <c r="C10" s="204"/>
      <c r="D10" s="202"/>
      <c r="E10" s="202"/>
      <c r="F10" s="202"/>
    </row>
    <row r="11" spans="1:9" x14ac:dyDescent="0.25">
      <c r="A11" s="202"/>
      <c r="B11" s="203"/>
      <c r="C11" s="204"/>
      <c r="D11" s="202"/>
      <c r="E11" s="202"/>
      <c r="F11" s="202"/>
    </row>
    <row r="12" spans="1:9" x14ac:dyDescent="0.25">
      <c r="A12" s="202"/>
      <c r="B12" s="203"/>
      <c r="C12" s="204"/>
      <c r="D12" s="202"/>
      <c r="E12" s="202"/>
      <c r="F12" s="202"/>
    </row>
    <row r="13" spans="1:9" x14ac:dyDescent="0.25">
      <c r="A13" s="202"/>
      <c r="B13" s="203"/>
      <c r="C13" s="204"/>
      <c r="D13" s="202"/>
      <c r="E13" s="202"/>
      <c r="F13" s="202"/>
    </row>
    <row r="14" spans="1:9" x14ac:dyDescent="0.25">
      <c r="A14" s="202"/>
      <c r="B14" s="203"/>
      <c r="C14" s="204"/>
      <c r="D14" s="202"/>
      <c r="E14" s="202"/>
      <c r="F14" s="202"/>
    </row>
    <row r="15" spans="1:9" x14ac:dyDescent="0.25">
      <c r="A15" s="202"/>
      <c r="B15" s="203"/>
      <c r="C15" s="204"/>
      <c r="D15" s="202"/>
      <c r="E15" s="202"/>
      <c r="F15" s="202"/>
    </row>
    <row r="16" spans="1:9" x14ac:dyDescent="0.25">
      <c r="A16" s="202"/>
      <c r="B16" s="203"/>
      <c r="C16" s="204"/>
      <c r="D16" s="202"/>
      <c r="E16" s="202"/>
      <c r="F16" s="202"/>
    </row>
    <row r="17" spans="1:6" x14ac:dyDescent="0.25">
      <c r="A17" s="202"/>
      <c r="B17" s="203"/>
      <c r="C17" s="204"/>
      <c r="D17" s="202"/>
      <c r="E17" s="202"/>
      <c r="F17" s="202"/>
    </row>
    <row r="18" spans="1:6" x14ac:dyDescent="0.25">
      <c r="A18" s="202"/>
      <c r="B18" s="203"/>
      <c r="C18" s="204"/>
      <c r="D18" s="202"/>
      <c r="E18" s="202"/>
      <c r="F18" s="202"/>
    </row>
    <row r="19" spans="1:6" x14ac:dyDescent="0.25">
      <c r="A19" s="202"/>
      <c r="B19" s="203"/>
      <c r="C19" s="204"/>
      <c r="D19" s="202"/>
      <c r="E19" s="202"/>
      <c r="F19" s="202"/>
    </row>
    <row r="20" spans="1:6" x14ac:dyDescent="0.25">
      <c r="A20" s="205"/>
      <c r="B20" s="205"/>
      <c r="C20" s="204"/>
      <c r="D20" s="205"/>
      <c r="E20" s="205"/>
      <c r="F20" s="205"/>
    </row>
    <row r="21" spans="1:6" ht="15.75" thickBot="1" x14ac:dyDescent="0.3">
      <c r="A21" s="243" t="s">
        <v>231</v>
      </c>
      <c r="B21" s="243"/>
      <c r="C21" s="72">
        <f>SUM(C7:C20)</f>
        <v>0</v>
      </c>
      <c r="D21" s="67"/>
      <c r="E21" s="67"/>
      <c r="F21" s="67"/>
    </row>
    <row r="22" spans="1:6" ht="15.75" thickTop="1" x14ac:dyDescent="0.25"/>
    <row r="23" spans="1:6" x14ac:dyDescent="0.25">
      <c r="C23" s="68"/>
    </row>
  </sheetData>
  <sheetProtection password="9198" sheet="1" objects="1" scenarios="1" formatColumns="0"/>
  <mergeCells count="4">
    <mergeCell ref="D5:F5"/>
    <mergeCell ref="A21:B21"/>
    <mergeCell ref="D2:F2"/>
    <mergeCell ref="A1:F1"/>
  </mergeCells>
  <pageMargins left="0.7" right="0.7" top="0.75" bottom="0.75" header="0.3" footer="0.3"/>
  <pageSetup orientation="landscape" r:id="rId1"/>
  <headerFooter>
    <oddHeader>&amp;C&amp;"-,Bold"&amp;16Schedule of Accumulated Liability for Compensated Absences</oddHeader>
    <oddFooter>&amp;C&amp;"-,Bold"Page N-6</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view="pageLayout" zoomScaleNormal="100" workbookViewId="0">
      <selection activeCell="B11" sqref="B11"/>
    </sheetView>
  </sheetViews>
  <sheetFormatPr defaultRowHeight="15" x14ac:dyDescent="0.25"/>
  <cols>
    <col min="1" max="1" width="30.42578125" style="96" bestFit="1" customWidth="1"/>
    <col min="2" max="2" width="30.140625" style="96" bestFit="1" customWidth="1"/>
    <col min="3" max="3" width="27.42578125" style="96" customWidth="1"/>
    <col min="4" max="4" width="34.42578125" style="96" bestFit="1" customWidth="1"/>
    <col min="5" max="6" width="11" style="96" bestFit="1" customWidth="1"/>
    <col min="7" max="7" width="13.28515625" style="96" bestFit="1" customWidth="1"/>
    <col min="8" max="16384" width="9.140625" style="96"/>
  </cols>
  <sheetData>
    <row r="1" spans="1:7" x14ac:dyDescent="0.25">
      <c r="A1" s="235" t="str">
        <f>'Information Sheet'!B5</f>
        <v>XYZ Municipal Utilities Authority</v>
      </c>
      <c r="B1" s="235"/>
      <c r="C1" s="235"/>
      <c r="D1" s="235"/>
      <c r="E1" s="235"/>
      <c r="F1" s="235"/>
    </row>
    <row r="2" spans="1:7" x14ac:dyDescent="0.25">
      <c r="A2" s="206" t="s">
        <v>35</v>
      </c>
      <c r="B2" s="207">
        <f>'Information Sheet'!B6</f>
        <v>42005</v>
      </c>
      <c r="C2" s="208" t="s">
        <v>36</v>
      </c>
      <c r="D2" s="207">
        <f>'Information Sheet'!B7</f>
        <v>42369</v>
      </c>
      <c r="E2" s="207"/>
      <c r="F2" s="207"/>
    </row>
    <row r="3" spans="1:7" x14ac:dyDescent="0.25">
      <c r="A3" s="206"/>
      <c r="B3" s="207"/>
      <c r="C3" s="208"/>
      <c r="D3" s="207"/>
      <c r="E3" s="207"/>
      <c r="F3" s="207"/>
    </row>
    <row r="4" spans="1:7" x14ac:dyDescent="0.25">
      <c r="A4" s="209" t="s">
        <v>239</v>
      </c>
      <c r="B4" s="210"/>
      <c r="C4" s="210"/>
      <c r="D4" s="210"/>
      <c r="E4" s="210"/>
      <c r="F4" s="210"/>
      <c r="G4" s="210"/>
    </row>
    <row r="5" spans="1:7" ht="60.75" thickBot="1" x14ac:dyDescent="0.3">
      <c r="A5" s="211" t="s">
        <v>237</v>
      </c>
      <c r="B5" s="211" t="s">
        <v>238</v>
      </c>
      <c r="C5" s="211" t="s">
        <v>232</v>
      </c>
      <c r="D5" s="211" t="s">
        <v>233</v>
      </c>
      <c r="E5" s="211" t="s">
        <v>234</v>
      </c>
      <c r="F5" s="211" t="s">
        <v>235</v>
      </c>
      <c r="G5" s="212" t="s">
        <v>236</v>
      </c>
    </row>
    <row r="6" spans="1:7" x14ac:dyDescent="0.25">
      <c r="A6" s="75"/>
      <c r="B6" s="75"/>
      <c r="C6" s="75"/>
      <c r="D6" s="76"/>
      <c r="E6" s="77"/>
      <c r="F6" s="77"/>
      <c r="G6" s="78"/>
    </row>
    <row r="7" spans="1:7" x14ac:dyDescent="0.25">
      <c r="A7" s="79"/>
      <c r="B7" s="79"/>
      <c r="C7" s="79"/>
      <c r="D7" s="80"/>
      <c r="E7" s="81"/>
      <c r="F7" s="81"/>
      <c r="G7" s="82"/>
    </row>
    <row r="8" spans="1:7" x14ac:dyDescent="0.25">
      <c r="A8" s="79"/>
      <c r="B8" s="79"/>
      <c r="C8" s="79"/>
      <c r="D8" s="80"/>
      <c r="E8" s="81"/>
      <c r="F8" s="81"/>
      <c r="G8" s="82"/>
    </row>
    <row r="9" spans="1:7" x14ac:dyDescent="0.25">
      <c r="A9" s="79"/>
      <c r="B9" s="79"/>
      <c r="C9" s="79"/>
      <c r="D9" s="80"/>
      <c r="E9" s="81"/>
      <c r="F9" s="81"/>
      <c r="G9" s="82"/>
    </row>
    <row r="10" spans="1:7" x14ac:dyDescent="0.25">
      <c r="A10" s="79"/>
      <c r="B10" s="79"/>
      <c r="C10" s="79"/>
      <c r="D10" s="80"/>
      <c r="E10" s="81"/>
      <c r="F10" s="81"/>
      <c r="G10" s="82"/>
    </row>
    <row r="11" spans="1:7" x14ac:dyDescent="0.25">
      <c r="A11" s="79"/>
      <c r="B11" s="79"/>
      <c r="C11" s="79"/>
      <c r="D11" s="80"/>
      <c r="E11" s="81"/>
      <c r="F11" s="81"/>
      <c r="G11" s="82"/>
    </row>
    <row r="12" spans="1:7" x14ac:dyDescent="0.25">
      <c r="A12" s="79"/>
      <c r="B12" s="79"/>
      <c r="C12" s="79"/>
      <c r="D12" s="80"/>
      <c r="E12" s="81"/>
      <c r="F12" s="81"/>
      <c r="G12" s="82"/>
    </row>
    <row r="13" spans="1:7" x14ac:dyDescent="0.25">
      <c r="A13" s="79"/>
      <c r="B13" s="79"/>
      <c r="C13" s="79"/>
      <c r="D13" s="80"/>
      <c r="E13" s="81"/>
      <c r="F13" s="81"/>
      <c r="G13" s="82"/>
    </row>
    <row r="14" spans="1:7" x14ac:dyDescent="0.25">
      <c r="A14" s="79"/>
      <c r="B14" s="79"/>
      <c r="C14" s="79"/>
      <c r="D14" s="80"/>
      <c r="E14" s="81"/>
      <c r="F14" s="81"/>
      <c r="G14" s="82"/>
    </row>
    <row r="15" spans="1:7" x14ac:dyDescent="0.25">
      <c r="A15" s="79"/>
      <c r="B15" s="79"/>
      <c r="C15" s="79"/>
      <c r="D15" s="80"/>
      <c r="E15" s="81"/>
      <c r="F15" s="81"/>
      <c r="G15" s="82"/>
    </row>
    <row r="16" spans="1:7" x14ac:dyDescent="0.25">
      <c r="A16" s="79"/>
      <c r="B16" s="79"/>
      <c r="C16" s="79"/>
      <c r="D16" s="83"/>
      <c r="E16" s="81"/>
      <c r="F16" s="81"/>
      <c r="G16" s="82"/>
    </row>
    <row r="17" spans="1:7" x14ac:dyDescent="0.25">
      <c r="A17" s="79"/>
      <c r="B17" s="79"/>
      <c r="C17" s="79"/>
      <c r="D17" s="83"/>
      <c r="E17" s="81"/>
      <c r="F17" s="81"/>
      <c r="G17" s="82"/>
    </row>
    <row r="18" spans="1:7" x14ac:dyDescent="0.25">
      <c r="A18" s="79"/>
      <c r="B18" s="79"/>
      <c r="C18" s="79"/>
      <c r="D18" s="83"/>
      <c r="E18" s="81"/>
      <c r="F18" s="81"/>
      <c r="G18" s="82"/>
    </row>
  </sheetData>
  <sheetProtection password="9198" sheet="1" objects="1" scenarios="1" formatColumns="0"/>
  <mergeCells count="1">
    <mergeCell ref="A1:F1"/>
  </mergeCells>
  <pageMargins left="0.25" right="0.25" top="0.75" bottom="0.75" header="0.3" footer="0.3"/>
  <pageSetup scale="84" orientation="landscape" r:id="rId1"/>
  <headerFooter>
    <oddHeader>&amp;C&amp;"-,Bold"&amp;16Schedule of Shared Service Agreements</oddHeader>
    <oddFooter>&amp;C&amp;"-,Bold"Page N-7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view="pageLayout" zoomScaleNormal="100" workbookViewId="0">
      <selection activeCell="H24" sqref="H24"/>
    </sheetView>
  </sheetViews>
  <sheetFormatPr defaultRowHeight="15" x14ac:dyDescent="0.25"/>
  <cols>
    <col min="1" max="2" width="3.7109375" customWidth="1"/>
    <col min="3" max="3" width="33.5703125" bestFit="1" customWidth="1"/>
    <col min="4" max="9" width="10" bestFit="1" customWidth="1"/>
    <col min="10" max="10" width="10.85546875" bestFit="1" customWidth="1"/>
    <col min="11" max="11" width="1.42578125" customWidth="1"/>
    <col min="12" max="12" width="16" bestFit="1" customWidth="1"/>
    <col min="13" max="13" width="2" customWidth="1"/>
    <col min="14" max="14" width="12.85546875" bestFit="1" customWidth="1"/>
    <col min="15" max="15" width="12.7109375" bestFit="1" customWidth="1"/>
  </cols>
  <sheetData>
    <row r="1" spans="1:15" x14ac:dyDescent="0.25">
      <c r="A1" s="228" t="str">
        <f>'Information Sheet'!B5</f>
        <v>XYZ Municipal Utilities Authority</v>
      </c>
      <c r="B1" s="228"/>
      <c r="C1" s="228"/>
      <c r="D1" s="228"/>
      <c r="E1" s="228"/>
      <c r="F1" s="228"/>
      <c r="G1" s="228"/>
      <c r="H1" s="228"/>
      <c r="I1" s="228"/>
      <c r="J1" s="228"/>
      <c r="K1" s="228"/>
      <c r="L1" s="228"/>
      <c r="M1" s="34"/>
    </row>
    <row r="2" spans="1:15" x14ac:dyDescent="0.25">
      <c r="A2" s="9"/>
      <c r="B2" s="9"/>
      <c r="C2" s="10" t="s">
        <v>35</v>
      </c>
      <c r="D2" s="229">
        <f>'Information Sheet'!B6</f>
        <v>42005</v>
      </c>
      <c r="E2" s="229"/>
      <c r="F2" s="3" t="s">
        <v>36</v>
      </c>
      <c r="G2" s="229">
        <f>'Information Sheet'!B7</f>
        <v>42369</v>
      </c>
      <c r="H2" s="229"/>
      <c r="I2" s="9"/>
      <c r="J2" s="9"/>
      <c r="K2" s="9"/>
      <c r="L2" s="9"/>
      <c r="M2" s="9"/>
    </row>
    <row r="4" spans="1:15" ht="60" x14ac:dyDescent="0.25">
      <c r="D4" s="227" t="s">
        <v>33</v>
      </c>
      <c r="E4" s="227"/>
      <c r="F4" s="227"/>
      <c r="G4" s="227"/>
      <c r="H4" s="227"/>
      <c r="I4" s="227"/>
      <c r="J4" s="227"/>
      <c r="L4" s="7" t="s">
        <v>34</v>
      </c>
      <c r="M4" s="41"/>
      <c r="N4" s="7" t="s">
        <v>198</v>
      </c>
      <c r="O4" s="7" t="s">
        <v>199</v>
      </c>
    </row>
    <row r="5" spans="1:15" ht="31.5" customHeight="1" thickBot="1" x14ac:dyDescent="0.3">
      <c r="D5" s="8" t="str">
        <f>'Information Sheet'!B8</f>
        <v>Operation #1</v>
      </c>
      <c r="E5" s="8" t="str">
        <f>'Information Sheet'!B9</f>
        <v>Operation #2</v>
      </c>
      <c r="F5" s="8" t="str">
        <f>'Information Sheet'!B10</f>
        <v>Operation #3</v>
      </c>
      <c r="G5" s="8" t="str">
        <f>'Information Sheet'!B11</f>
        <v>Operation #4</v>
      </c>
      <c r="H5" s="8" t="str">
        <f>'Information Sheet'!B12</f>
        <v>Operation #5</v>
      </c>
      <c r="I5" s="8" t="str">
        <f>'Information Sheet'!B13</f>
        <v>Operation #6</v>
      </c>
      <c r="J5" s="8" t="s">
        <v>26</v>
      </c>
      <c r="L5" s="8" t="s">
        <v>26</v>
      </c>
      <c r="M5" s="18"/>
      <c r="N5" s="8" t="s">
        <v>197</v>
      </c>
      <c r="O5" s="42" t="s">
        <v>197</v>
      </c>
    </row>
    <row r="6" spans="1:15" x14ac:dyDescent="0.25">
      <c r="A6" s="1" t="s">
        <v>15</v>
      </c>
      <c r="B6" s="1"/>
      <c r="C6" s="1"/>
      <c r="O6" s="56"/>
    </row>
    <row r="7" spans="1:15" x14ac:dyDescent="0.25">
      <c r="O7" s="56"/>
    </row>
    <row r="8" spans="1:15" x14ac:dyDescent="0.25">
      <c r="B8" t="s">
        <v>12</v>
      </c>
      <c r="D8" s="15">
        <f>+'Revenues (Proposed)'!D33</f>
        <v>0</v>
      </c>
      <c r="E8" s="15">
        <f>+'Revenues (Proposed)'!E33</f>
        <v>0</v>
      </c>
      <c r="F8" s="15">
        <f>+'Revenues (Proposed)'!F33</f>
        <v>0</v>
      </c>
      <c r="G8" s="15">
        <f>+'Revenues (Proposed)'!G33</f>
        <v>0</v>
      </c>
      <c r="H8" s="15">
        <f>+'Revenues (Proposed)'!H33</f>
        <v>0</v>
      </c>
      <c r="I8" s="15">
        <f>+'Revenues (Proposed)'!I33</f>
        <v>0</v>
      </c>
      <c r="J8" s="15">
        <f>SUM(D8:I8)</f>
        <v>0</v>
      </c>
      <c r="K8" s="16"/>
      <c r="L8" s="16">
        <f>+'Revenues (Proposed)'!L33</f>
        <v>0</v>
      </c>
      <c r="M8" s="16"/>
      <c r="N8" s="16">
        <f>J8-L8</f>
        <v>0</v>
      </c>
      <c r="O8" s="56" t="e">
        <f>N8/L8</f>
        <v>#DIV/0!</v>
      </c>
    </row>
    <row r="9" spans="1:15" x14ac:dyDescent="0.25">
      <c r="D9" s="13"/>
      <c r="E9" s="13"/>
      <c r="F9" s="13"/>
      <c r="G9" s="13"/>
      <c r="H9" s="13"/>
      <c r="I9" s="13"/>
      <c r="J9" s="13"/>
      <c r="K9" s="13"/>
      <c r="L9" s="13"/>
      <c r="M9" s="13"/>
      <c r="O9" s="56"/>
    </row>
    <row r="10" spans="1:15" x14ac:dyDescent="0.25">
      <c r="B10" t="s">
        <v>13</v>
      </c>
      <c r="D10" s="14">
        <f>+'Revenues (Proposed)'!D59</f>
        <v>0</v>
      </c>
      <c r="E10" s="14">
        <f>+'Revenues (Proposed)'!E59</f>
        <v>0</v>
      </c>
      <c r="F10" s="14">
        <f>+'Revenues (Proposed)'!F59</f>
        <v>0</v>
      </c>
      <c r="G10" s="14">
        <f>+'Revenues (Proposed)'!G59</f>
        <v>0</v>
      </c>
      <c r="H10" s="14">
        <f>+'Revenues (Proposed)'!H59</f>
        <v>0</v>
      </c>
      <c r="I10" s="14">
        <f>+'Revenues (Proposed)'!I59</f>
        <v>0</v>
      </c>
      <c r="J10" s="14">
        <f>SUM(D10:I10)</f>
        <v>0</v>
      </c>
      <c r="K10" s="13"/>
      <c r="L10" s="14">
        <f>+'Revenues (Proposed)'!L59</f>
        <v>0</v>
      </c>
      <c r="M10" s="12"/>
      <c r="N10" s="14">
        <f>J10-L10</f>
        <v>0</v>
      </c>
      <c r="O10" s="56" t="e">
        <f>N10/L10</f>
        <v>#DIV/0!</v>
      </c>
    </row>
    <row r="11" spans="1:15" x14ac:dyDescent="0.25">
      <c r="D11" s="13"/>
      <c r="E11" s="13"/>
      <c r="F11" s="13"/>
      <c r="G11" s="13"/>
      <c r="H11" s="13"/>
      <c r="I11" s="13"/>
      <c r="J11" s="13"/>
      <c r="K11" s="13"/>
      <c r="L11" s="13"/>
      <c r="M11" s="13"/>
      <c r="O11" s="56"/>
    </row>
    <row r="12" spans="1:15" x14ac:dyDescent="0.25">
      <c r="C12" t="s">
        <v>14</v>
      </c>
      <c r="D12" s="14">
        <f>D8+D10</f>
        <v>0</v>
      </c>
      <c r="E12" s="14">
        <f t="shared" ref="E12:J12" si="0">E8+E10</f>
        <v>0</v>
      </c>
      <c r="F12" s="14">
        <f t="shared" si="0"/>
        <v>0</v>
      </c>
      <c r="G12" s="14">
        <f t="shared" si="0"/>
        <v>0</v>
      </c>
      <c r="H12" s="14">
        <f t="shared" si="0"/>
        <v>0</v>
      </c>
      <c r="I12" s="14">
        <f t="shared" si="0"/>
        <v>0</v>
      </c>
      <c r="J12" s="14">
        <f t="shared" si="0"/>
        <v>0</v>
      </c>
      <c r="K12" s="13"/>
      <c r="L12" s="14">
        <f>L8+L10</f>
        <v>0</v>
      </c>
      <c r="M12" s="12"/>
      <c r="N12" s="14">
        <f>J12-L12</f>
        <v>0</v>
      </c>
      <c r="O12" s="56" t="e">
        <f>N12/L12</f>
        <v>#DIV/0!</v>
      </c>
    </row>
    <row r="13" spans="1:15" x14ac:dyDescent="0.25">
      <c r="D13" s="13"/>
      <c r="E13" s="13"/>
      <c r="F13" s="13"/>
      <c r="G13" s="13"/>
      <c r="H13" s="13"/>
      <c r="I13" s="13"/>
      <c r="J13" s="13"/>
      <c r="K13" s="13"/>
      <c r="L13" s="13"/>
      <c r="M13" s="13"/>
      <c r="O13" s="56"/>
    </row>
    <row r="14" spans="1:15" x14ac:dyDescent="0.25">
      <c r="A14" s="1" t="s">
        <v>16</v>
      </c>
      <c r="B14" s="1"/>
      <c r="C14" s="1"/>
      <c r="D14" s="13"/>
      <c r="E14" s="13"/>
      <c r="F14" s="13"/>
      <c r="G14" s="13"/>
      <c r="H14" s="13"/>
      <c r="I14" s="13"/>
      <c r="J14" s="13"/>
      <c r="K14" s="13"/>
      <c r="L14" s="13"/>
      <c r="M14" s="13"/>
      <c r="O14" s="56"/>
    </row>
    <row r="15" spans="1:15" x14ac:dyDescent="0.25">
      <c r="D15" s="13"/>
      <c r="E15" s="13"/>
      <c r="F15" s="13"/>
      <c r="G15" s="13"/>
      <c r="H15" s="13"/>
      <c r="I15" s="13"/>
      <c r="J15" s="13"/>
      <c r="K15" s="13"/>
      <c r="L15" s="13"/>
      <c r="M15" s="13"/>
      <c r="O15" s="56"/>
    </row>
    <row r="16" spans="1:15" x14ac:dyDescent="0.25">
      <c r="B16" t="s">
        <v>17</v>
      </c>
      <c r="D16" s="13">
        <f>'Appropriations (Proposed)'!D18</f>
        <v>0</v>
      </c>
      <c r="E16" s="13">
        <f>'Appropriations (Proposed)'!E18</f>
        <v>0</v>
      </c>
      <c r="F16" s="13">
        <f>'Appropriations (Proposed)'!F18</f>
        <v>0</v>
      </c>
      <c r="G16" s="13">
        <f>'Appropriations (Proposed)'!G18</f>
        <v>0</v>
      </c>
      <c r="H16" s="13">
        <f>'Appropriations (Proposed)'!H18</f>
        <v>0</v>
      </c>
      <c r="I16" s="13">
        <f>'Appropriations (Proposed)'!I18</f>
        <v>0</v>
      </c>
      <c r="J16" s="13">
        <f>SUM(D16:I16)</f>
        <v>0</v>
      </c>
      <c r="K16" s="13"/>
      <c r="L16" s="13">
        <f>'Appropriations (Proposed)'!L18</f>
        <v>0</v>
      </c>
      <c r="M16" s="13"/>
      <c r="N16" s="13">
        <f>J16-L16</f>
        <v>0</v>
      </c>
      <c r="O16" s="56" t="e">
        <f>N16/L16</f>
        <v>#DIV/0!</v>
      </c>
    </row>
    <row r="17" spans="2:15" x14ac:dyDescent="0.25">
      <c r="D17" s="13"/>
      <c r="E17" s="13"/>
      <c r="F17" s="13"/>
      <c r="G17" s="13"/>
      <c r="H17" s="13"/>
      <c r="I17" s="13"/>
      <c r="J17" s="13"/>
      <c r="K17" s="13"/>
      <c r="L17" s="13"/>
      <c r="M17" s="13"/>
      <c r="O17" s="56"/>
    </row>
    <row r="18" spans="2:15" x14ac:dyDescent="0.25">
      <c r="B18" t="s">
        <v>18</v>
      </c>
      <c r="D18" s="13">
        <f>'Appropriations (Proposed)'!D30</f>
        <v>0</v>
      </c>
      <c r="E18" s="13">
        <f>'Appropriations (Proposed)'!E30</f>
        <v>0</v>
      </c>
      <c r="F18" s="13">
        <f>'Appropriations (Proposed)'!F30</f>
        <v>0</v>
      </c>
      <c r="G18" s="13">
        <f>'Appropriations (Proposed)'!G30</f>
        <v>0</v>
      </c>
      <c r="H18" s="13">
        <f>'Appropriations (Proposed)'!H30</f>
        <v>0</v>
      </c>
      <c r="I18" s="13">
        <f>'Appropriations (Proposed)'!I30</f>
        <v>0</v>
      </c>
      <c r="J18" s="13">
        <f>SUM(D18:I18)</f>
        <v>0</v>
      </c>
      <c r="K18" s="13"/>
      <c r="L18" s="13">
        <f>'Appropriations (Proposed)'!L30</f>
        <v>0</v>
      </c>
      <c r="M18" s="13"/>
      <c r="N18" s="13">
        <f>J18-L18</f>
        <v>0</v>
      </c>
      <c r="O18" s="56" t="e">
        <f>N18/L18</f>
        <v>#DIV/0!</v>
      </c>
    </row>
    <row r="19" spans="2:15" x14ac:dyDescent="0.25">
      <c r="D19" s="13"/>
      <c r="E19" s="13"/>
      <c r="F19" s="13"/>
      <c r="G19" s="13"/>
      <c r="H19" s="13"/>
      <c r="I19" s="13"/>
      <c r="J19" s="13"/>
      <c r="K19" s="13"/>
      <c r="L19" s="13"/>
      <c r="M19" s="13"/>
      <c r="O19" s="56"/>
    </row>
    <row r="20" spans="2:15" ht="29.25" customHeight="1" x14ac:dyDescent="0.25">
      <c r="B20" s="226" t="s">
        <v>19</v>
      </c>
      <c r="C20" s="226"/>
      <c r="D20" s="14">
        <f>'Appropriations (Proposed)'!D31</f>
        <v>0</v>
      </c>
      <c r="E20" s="14">
        <f>+'Appropriations (Proposed)'!E31</f>
        <v>0</v>
      </c>
      <c r="F20" s="14">
        <f>+'Appropriations (Proposed)'!F31</f>
        <v>0</v>
      </c>
      <c r="G20" s="14">
        <f>+'Appropriations (Proposed)'!G31</f>
        <v>0</v>
      </c>
      <c r="H20" s="14">
        <f>+'Appropriations (Proposed)'!H31</f>
        <v>0</v>
      </c>
      <c r="I20" s="14">
        <f>+'Appropriations (Proposed)'!I31</f>
        <v>0</v>
      </c>
      <c r="J20" s="14">
        <f>SUM(D20:I20)</f>
        <v>0</v>
      </c>
      <c r="K20" s="13"/>
      <c r="L20" s="14">
        <f>+'Appropriations (Proposed)'!L31</f>
        <v>0</v>
      </c>
      <c r="M20" s="12"/>
      <c r="N20" s="14">
        <f>J20-L20</f>
        <v>0</v>
      </c>
      <c r="O20" s="56" t="e">
        <f>N20/L20</f>
        <v>#DIV/0!</v>
      </c>
    </row>
    <row r="21" spans="2:15" x14ac:dyDescent="0.25">
      <c r="D21" s="13"/>
      <c r="E21" s="13"/>
      <c r="F21" s="13"/>
      <c r="G21" s="13"/>
      <c r="H21" s="13"/>
      <c r="I21" s="13"/>
      <c r="J21" s="13"/>
      <c r="K21" s="13"/>
      <c r="L21" s="13"/>
      <c r="M21" s="13"/>
      <c r="O21" s="56"/>
    </row>
    <row r="22" spans="2:15" x14ac:dyDescent="0.25">
      <c r="C22" t="s">
        <v>20</v>
      </c>
      <c r="D22" s="13">
        <f>+D16+D18+D20</f>
        <v>0</v>
      </c>
      <c r="E22" s="13">
        <f t="shared" ref="E22:J22" si="1">+E16+E18+E20</f>
        <v>0</v>
      </c>
      <c r="F22" s="13">
        <f t="shared" si="1"/>
        <v>0</v>
      </c>
      <c r="G22" s="13">
        <f t="shared" si="1"/>
        <v>0</v>
      </c>
      <c r="H22" s="13">
        <f t="shared" si="1"/>
        <v>0</v>
      </c>
      <c r="I22" s="13">
        <f t="shared" si="1"/>
        <v>0</v>
      </c>
      <c r="J22" s="13">
        <f t="shared" si="1"/>
        <v>0</v>
      </c>
      <c r="K22" s="13"/>
      <c r="L22" s="13">
        <f>L16+L18+L20</f>
        <v>0</v>
      </c>
      <c r="M22" s="13"/>
      <c r="N22" s="13">
        <f>J22-L22</f>
        <v>0</v>
      </c>
      <c r="O22" s="56" t="e">
        <f>N22/L22</f>
        <v>#DIV/0!</v>
      </c>
    </row>
    <row r="23" spans="2:15" x14ac:dyDescent="0.25">
      <c r="D23" s="13"/>
      <c r="E23" s="13"/>
      <c r="F23" s="13"/>
      <c r="G23" s="13"/>
      <c r="H23" s="13"/>
      <c r="I23" s="13"/>
      <c r="J23" s="13"/>
      <c r="K23" s="13"/>
      <c r="L23" s="13"/>
      <c r="M23" s="13"/>
      <c r="O23" s="56"/>
    </row>
    <row r="24" spans="2:15" x14ac:dyDescent="0.25">
      <c r="B24" s="4" t="s">
        <v>112</v>
      </c>
      <c r="D24" s="13">
        <f>'Appropriations (Proposed)'!D34</f>
        <v>0</v>
      </c>
      <c r="E24" s="13">
        <f>'Appropriations (Proposed)'!E34</f>
        <v>0</v>
      </c>
      <c r="F24" s="13">
        <f>'Appropriations (Proposed)'!F34</f>
        <v>0</v>
      </c>
      <c r="G24" s="13">
        <f>'Appropriations (Proposed)'!G34</f>
        <v>0</v>
      </c>
      <c r="H24" s="13">
        <f>'Appropriations (Proposed)'!H34</f>
        <v>0</v>
      </c>
      <c r="I24" s="13">
        <f>'Appropriations (Proposed)'!I34</f>
        <v>0</v>
      </c>
      <c r="J24" s="13">
        <f>'Appropriations (Proposed)'!J34</f>
        <v>0</v>
      </c>
      <c r="K24" s="13"/>
      <c r="L24" s="13">
        <f>'Appropriations (Proposed)'!L34</f>
        <v>0</v>
      </c>
      <c r="M24" s="13"/>
      <c r="N24" s="13">
        <f>J24-L24</f>
        <v>0</v>
      </c>
      <c r="O24" s="56" t="e">
        <f>N24/L24</f>
        <v>#DIV/0!</v>
      </c>
    </row>
    <row r="25" spans="2:15" x14ac:dyDescent="0.25">
      <c r="B25" t="s">
        <v>200</v>
      </c>
      <c r="D25" s="14">
        <f>D26-D24</f>
        <v>0</v>
      </c>
      <c r="E25" s="14">
        <f t="shared" ref="E25:J25" si="2">E26-E24</f>
        <v>0</v>
      </c>
      <c r="F25" s="14">
        <f t="shared" si="2"/>
        <v>0</v>
      </c>
      <c r="G25" s="14">
        <f t="shared" si="2"/>
        <v>0</v>
      </c>
      <c r="H25" s="14">
        <f t="shared" si="2"/>
        <v>0</v>
      </c>
      <c r="I25" s="14">
        <f t="shared" si="2"/>
        <v>0</v>
      </c>
      <c r="J25" s="14">
        <f t="shared" si="2"/>
        <v>0</v>
      </c>
      <c r="K25" s="14"/>
      <c r="L25" s="14">
        <f>L26-L24</f>
        <v>0</v>
      </c>
      <c r="M25" s="12"/>
      <c r="N25" s="14">
        <f>J25-L25</f>
        <v>0</v>
      </c>
      <c r="O25" s="56" t="e">
        <f>N25/L25</f>
        <v>#DIV/0!</v>
      </c>
    </row>
    <row r="26" spans="2:15" x14ac:dyDescent="0.25">
      <c r="C26" t="s">
        <v>21</v>
      </c>
      <c r="D26" s="13">
        <f>'Appropriations (Proposed)'!D39</f>
        <v>0</v>
      </c>
      <c r="E26" s="13">
        <f>+'Appropriations (Proposed)'!E39</f>
        <v>0</v>
      </c>
      <c r="F26" s="13">
        <f>+'Appropriations (Proposed)'!F39</f>
        <v>0</v>
      </c>
      <c r="G26" s="13">
        <f>+'Appropriations (Proposed)'!G39</f>
        <v>0</v>
      </c>
      <c r="H26" s="13">
        <f>+'Appropriations (Proposed)'!H39</f>
        <v>0</v>
      </c>
      <c r="I26" s="13">
        <f>+'Appropriations (Proposed)'!I39</f>
        <v>0</v>
      </c>
      <c r="J26" s="13">
        <f>SUM(D26:I26)</f>
        <v>0</v>
      </c>
      <c r="K26" s="13"/>
      <c r="L26" s="13">
        <f>+'Appropriations (Proposed)'!L39</f>
        <v>0</v>
      </c>
      <c r="M26" s="13"/>
      <c r="N26" s="13">
        <f>J26-L26</f>
        <v>0</v>
      </c>
      <c r="O26" s="56" t="e">
        <f>N26/L26</f>
        <v>#DIV/0!</v>
      </c>
    </row>
    <row r="27" spans="2:15" x14ac:dyDescent="0.25">
      <c r="D27" s="13"/>
      <c r="E27" s="13"/>
      <c r="F27" s="13"/>
      <c r="G27" s="13"/>
      <c r="H27" s="13"/>
      <c r="I27" s="13"/>
      <c r="J27" s="13"/>
      <c r="K27" s="13"/>
      <c r="L27" s="13"/>
      <c r="M27" s="13"/>
      <c r="O27" s="56"/>
    </row>
    <row r="28" spans="2:15" x14ac:dyDescent="0.25">
      <c r="B28" t="s">
        <v>22</v>
      </c>
      <c r="D28" s="14">
        <f>+'Appropriations (Proposed)'!D41</f>
        <v>0</v>
      </c>
      <c r="E28" s="14">
        <f>'Appropriations (Proposed)'!E41</f>
        <v>0</v>
      </c>
      <c r="F28" s="14">
        <f>+'Appropriations (Proposed)'!F41</f>
        <v>0</v>
      </c>
      <c r="G28" s="14">
        <f>+'Appropriations (Proposed)'!G41</f>
        <v>0</v>
      </c>
      <c r="H28" s="14">
        <f>+'Appropriations (Proposed)'!H41</f>
        <v>0</v>
      </c>
      <c r="I28" s="14">
        <f>+'Appropriations (Proposed)'!I41</f>
        <v>0</v>
      </c>
      <c r="J28" s="14">
        <f>SUM(D28:I28)</f>
        <v>0</v>
      </c>
      <c r="K28" s="13"/>
      <c r="L28" s="14">
        <f>+'Appropriations (Proposed)'!L41</f>
        <v>0</v>
      </c>
      <c r="M28" s="12"/>
      <c r="N28" s="14">
        <f>J28-L28</f>
        <v>0</v>
      </c>
      <c r="O28" s="56" t="e">
        <f>N28/L28</f>
        <v>#DIV/0!</v>
      </c>
    </row>
    <row r="29" spans="2:15" x14ac:dyDescent="0.25">
      <c r="D29" s="13"/>
      <c r="E29" s="13"/>
      <c r="F29" s="13"/>
      <c r="G29" s="13"/>
      <c r="H29" s="13"/>
      <c r="I29" s="13"/>
      <c r="J29" s="13"/>
      <c r="K29" s="13"/>
      <c r="L29" s="13"/>
      <c r="M29" s="13"/>
      <c r="O29" s="56"/>
    </row>
    <row r="30" spans="2:15" ht="30" x14ac:dyDescent="0.25">
      <c r="C30" s="2" t="s">
        <v>37</v>
      </c>
      <c r="D30" s="13">
        <f>+D22+D26+D28</f>
        <v>0</v>
      </c>
      <c r="E30" s="13">
        <f t="shared" ref="E30:J30" si="3">+E22+E26+E28</f>
        <v>0</v>
      </c>
      <c r="F30" s="13">
        <f t="shared" si="3"/>
        <v>0</v>
      </c>
      <c r="G30" s="13">
        <f t="shared" si="3"/>
        <v>0</v>
      </c>
      <c r="H30" s="13">
        <f t="shared" si="3"/>
        <v>0</v>
      </c>
      <c r="I30" s="13">
        <f t="shared" si="3"/>
        <v>0</v>
      </c>
      <c r="J30" s="13">
        <f t="shared" si="3"/>
        <v>0</v>
      </c>
      <c r="K30" s="13"/>
      <c r="L30" s="13">
        <f>+L22+L26+L28</f>
        <v>0</v>
      </c>
      <c r="M30" s="13"/>
      <c r="N30" s="13">
        <f>J30-L30</f>
        <v>0</v>
      </c>
      <c r="O30" s="56" t="e">
        <f>N30/L30</f>
        <v>#DIV/0!</v>
      </c>
    </row>
    <row r="31" spans="2:15" x14ac:dyDescent="0.25">
      <c r="D31" s="13"/>
      <c r="E31" s="13"/>
      <c r="F31" s="13"/>
      <c r="G31" s="13"/>
      <c r="H31" s="13"/>
      <c r="I31" s="13"/>
      <c r="J31" s="13"/>
      <c r="K31" s="13"/>
      <c r="L31" s="13"/>
      <c r="M31" s="13"/>
      <c r="O31" s="56"/>
    </row>
    <row r="32" spans="2:15" ht="30" customHeight="1" x14ac:dyDescent="0.25">
      <c r="B32" s="226" t="s">
        <v>23</v>
      </c>
      <c r="C32" s="226"/>
      <c r="D32" s="14">
        <f>'Appropriations (Proposed)'!D46</f>
        <v>0</v>
      </c>
      <c r="E32" s="14">
        <f>'Appropriations (Proposed)'!E46</f>
        <v>0</v>
      </c>
      <c r="F32" s="14">
        <f>'Appropriations (Proposed)'!F46</f>
        <v>0</v>
      </c>
      <c r="G32" s="14">
        <f>'Appropriations (Proposed)'!G46</f>
        <v>0</v>
      </c>
      <c r="H32" s="14">
        <f>'Appropriations (Proposed)'!H46</f>
        <v>0</v>
      </c>
      <c r="I32" s="14">
        <f>'Appropriations (Proposed)'!I46</f>
        <v>0</v>
      </c>
      <c r="J32" s="14">
        <f>SUM(D32:I32)</f>
        <v>0</v>
      </c>
      <c r="K32" s="13"/>
      <c r="L32" s="14">
        <f>'Appropriations (Proposed)'!L46</f>
        <v>0</v>
      </c>
      <c r="M32" s="12"/>
      <c r="N32" s="14">
        <f>J32-L32</f>
        <v>0</v>
      </c>
      <c r="O32" s="56" t="e">
        <f>N32/L32</f>
        <v>#DIV/0!</v>
      </c>
    </row>
    <row r="33" spans="1:15" x14ac:dyDescent="0.25">
      <c r="D33" s="13"/>
      <c r="E33" s="13"/>
      <c r="F33" s="13"/>
      <c r="G33" s="13"/>
      <c r="H33" s="13"/>
      <c r="I33" s="13"/>
      <c r="J33" s="13"/>
      <c r="K33" s="13"/>
      <c r="L33" s="13"/>
      <c r="M33" s="13"/>
      <c r="O33" s="56"/>
    </row>
    <row r="34" spans="1:15" x14ac:dyDescent="0.25">
      <c r="C34" t="s">
        <v>24</v>
      </c>
      <c r="D34" s="14">
        <f>+D30-D32</f>
        <v>0</v>
      </c>
      <c r="E34" s="14">
        <f t="shared" ref="E34:J34" si="4">+E30-E32</f>
        <v>0</v>
      </c>
      <c r="F34" s="14">
        <f t="shared" si="4"/>
        <v>0</v>
      </c>
      <c r="G34" s="14">
        <f t="shared" si="4"/>
        <v>0</v>
      </c>
      <c r="H34" s="14">
        <f t="shared" si="4"/>
        <v>0</v>
      </c>
      <c r="I34" s="14">
        <f t="shared" si="4"/>
        <v>0</v>
      </c>
      <c r="J34" s="14">
        <f t="shared" si="4"/>
        <v>0</v>
      </c>
      <c r="K34" s="13"/>
      <c r="L34" s="14">
        <f>L30-L32</f>
        <v>0</v>
      </c>
      <c r="M34" s="12"/>
      <c r="N34" s="14">
        <f>J34-L34</f>
        <v>0</v>
      </c>
      <c r="O34" s="56" t="e">
        <f>N34/L34</f>
        <v>#DIV/0!</v>
      </c>
    </row>
    <row r="35" spans="1:15" x14ac:dyDescent="0.25">
      <c r="O35" s="56"/>
    </row>
    <row r="36" spans="1:15" ht="15.75" thickBot="1" x14ac:dyDescent="0.3">
      <c r="A36" s="1" t="s">
        <v>25</v>
      </c>
      <c r="D36" s="11">
        <f>+D12-D34</f>
        <v>0</v>
      </c>
      <c r="E36" s="11">
        <f t="shared" ref="E36:J36" si="5">+E12-E34</f>
        <v>0</v>
      </c>
      <c r="F36" s="11">
        <f t="shared" si="5"/>
        <v>0</v>
      </c>
      <c r="G36" s="11">
        <f t="shared" si="5"/>
        <v>0</v>
      </c>
      <c r="H36" s="11">
        <f t="shared" si="5"/>
        <v>0</v>
      </c>
      <c r="I36" s="11">
        <f t="shared" si="5"/>
        <v>0</v>
      </c>
      <c r="J36" s="11">
        <f t="shared" si="5"/>
        <v>0</v>
      </c>
      <c r="L36" s="11">
        <f>L12-L34</f>
        <v>0</v>
      </c>
      <c r="M36" s="15"/>
      <c r="N36" s="11">
        <f>J36-L36</f>
        <v>0</v>
      </c>
      <c r="O36" s="56" t="e">
        <f>N36/L36</f>
        <v>#DIV/0!</v>
      </c>
    </row>
    <row r="37" spans="1:15" ht="15.75" thickTop="1" x14ac:dyDescent="0.25"/>
  </sheetData>
  <sheetProtection password="9198" sheet="1" objects="1" scenarios="1" formatColumns="0"/>
  <mergeCells count="6">
    <mergeCell ref="B32:C32"/>
    <mergeCell ref="B20:C20"/>
    <mergeCell ref="D4:J4"/>
    <mergeCell ref="A1:L1"/>
    <mergeCell ref="D2:E2"/>
    <mergeCell ref="G2:H2"/>
  </mergeCells>
  <pageMargins left="0.7" right="0.7" top="0.75" bottom="0.75" header="0.3" footer="0.3"/>
  <pageSetup scale="77" orientation="landscape" r:id="rId1"/>
  <headerFooter>
    <oddHeader>&amp;C&amp;"-,Bold"&amp;16 2015 Budget Summary</oddHeader>
    <oddFooter>&amp;C&amp;"-,Bold"F-1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view="pageLayout" zoomScaleNormal="100" workbookViewId="0">
      <selection activeCell="E5" sqref="E5"/>
    </sheetView>
  </sheetViews>
  <sheetFormatPr defaultRowHeight="15" x14ac:dyDescent="0.25"/>
  <cols>
    <col min="1" max="1" width="3" customWidth="1"/>
    <col min="2" max="2" width="2.7109375" customWidth="1"/>
    <col min="3" max="3" width="31.140625" bestFit="1" customWidth="1"/>
    <col min="4" max="4" width="10" bestFit="1" customWidth="1"/>
    <col min="5" max="5" width="11.7109375" customWidth="1"/>
    <col min="6" max="9" width="10" bestFit="1" customWidth="1"/>
    <col min="10" max="10" width="10.85546875" bestFit="1" customWidth="1"/>
    <col min="11" max="11" width="1.85546875" customWidth="1"/>
    <col min="12" max="12" width="16" bestFit="1" customWidth="1"/>
    <col min="13" max="13" width="2" customWidth="1"/>
    <col min="14" max="14" width="12.85546875" bestFit="1" customWidth="1"/>
    <col min="15" max="15" width="12.7109375" bestFit="1" customWidth="1"/>
  </cols>
  <sheetData>
    <row r="1" spans="1:15" x14ac:dyDescent="0.25">
      <c r="A1" s="228" t="str">
        <f>'Information Sheet'!B5</f>
        <v>XYZ Municipal Utilities Authority</v>
      </c>
      <c r="B1" s="228"/>
      <c r="C1" s="228"/>
      <c r="D1" s="228"/>
      <c r="E1" s="228"/>
      <c r="F1" s="228"/>
      <c r="G1" s="228"/>
      <c r="H1" s="228"/>
      <c r="I1" s="228"/>
      <c r="J1" s="228"/>
      <c r="K1" s="228"/>
      <c r="L1" s="228"/>
      <c r="M1" s="34"/>
    </row>
    <row r="2" spans="1:15" x14ac:dyDescent="0.25">
      <c r="A2" s="9"/>
      <c r="B2" s="9"/>
      <c r="C2" s="10" t="s">
        <v>35</v>
      </c>
      <c r="D2" s="229">
        <f>'Information Sheet'!B6</f>
        <v>42005</v>
      </c>
      <c r="E2" s="229"/>
      <c r="F2" s="3" t="s">
        <v>36</v>
      </c>
      <c r="G2" s="229">
        <f>'Information Sheet'!B7</f>
        <v>42369</v>
      </c>
      <c r="H2" s="229"/>
      <c r="I2" s="9"/>
      <c r="J2" s="9"/>
      <c r="K2" s="9"/>
      <c r="L2" s="9"/>
      <c r="M2" s="9"/>
    </row>
    <row r="4" spans="1:15" ht="60" x14ac:dyDescent="0.25">
      <c r="D4" s="227" t="s">
        <v>33</v>
      </c>
      <c r="E4" s="227"/>
      <c r="F4" s="227"/>
      <c r="G4" s="227"/>
      <c r="H4" s="227"/>
      <c r="I4" s="227"/>
      <c r="J4" s="227"/>
      <c r="L4" s="7" t="s">
        <v>34</v>
      </c>
      <c r="M4" s="7"/>
      <c r="N4" s="7" t="s">
        <v>198</v>
      </c>
      <c r="O4" s="7" t="s">
        <v>199</v>
      </c>
    </row>
    <row r="5" spans="1:15" ht="30.75" thickBot="1" x14ac:dyDescent="0.3">
      <c r="D5" s="8" t="str">
        <f>'Information Sheet'!B8</f>
        <v>Operation #1</v>
      </c>
      <c r="E5" s="8" t="str">
        <f>'Information Sheet'!B9</f>
        <v>Operation #2</v>
      </c>
      <c r="F5" s="8" t="str">
        <f>'Information Sheet'!B10</f>
        <v>Operation #3</v>
      </c>
      <c r="G5" s="8" t="str">
        <f>'Information Sheet'!B11</f>
        <v>Operation #4</v>
      </c>
      <c r="H5" s="8" t="str">
        <f>'Information Sheet'!B12</f>
        <v>Operation #5</v>
      </c>
      <c r="I5" s="8" t="str">
        <f>'Information Sheet'!B13</f>
        <v>Operation #6</v>
      </c>
      <c r="J5" s="8" t="s">
        <v>26</v>
      </c>
      <c r="L5" s="8" t="s">
        <v>26</v>
      </c>
      <c r="M5" s="8"/>
      <c r="N5" s="8" t="s">
        <v>197</v>
      </c>
      <c r="O5" s="42" t="s">
        <v>197</v>
      </c>
    </row>
    <row r="6" spans="1:15" x14ac:dyDescent="0.25">
      <c r="A6" s="1" t="s">
        <v>52</v>
      </c>
      <c r="D6" s="18"/>
      <c r="E6" s="18"/>
      <c r="F6" s="18"/>
      <c r="G6" s="18"/>
      <c r="H6" s="18"/>
      <c r="I6" s="18"/>
      <c r="J6" s="18"/>
      <c r="L6" s="18"/>
      <c r="M6" s="18"/>
      <c r="O6" s="56"/>
    </row>
    <row r="7" spans="1:15" x14ac:dyDescent="0.25">
      <c r="A7" s="17" t="s">
        <v>38</v>
      </c>
      <c r="O7" s="56"/>
    </row>
    <row r="8" spans="1:15" x14ac:dyDescent="0.25">
      <c r="B8" t="s">
        <v>39</v>
      </c>
      <c r="D8" s="91"/>
      <c r="E8" s="91"/>
      <c r="F8" s="91"/>
      <c r="G8" s="91"/>
      <c r="H8" s="91"/>
      <c r="I8" s="91"/>
      <c r="J8" s="16">
        <f>SUM(D8:I8)</f>
        <v>0</v>
      </c>
      <c r="K8" s="16"/>
      <c r="L8" s="16">
        <f>+'Revenues (Current Year Adopted)'!J8</f>
        <v>0</v>
      </c>
      <c r="M8" s="16"/>
      <c r="N8" s="16">
        <f>J8-L8</f>
        <v>0</v>
      </c>
      <c r="O8" s="56" t="e">
        <f>N8/L8</f>
        <v>#DIV/0!</v>
      </c>
    </row>
    <row r="9" spans="1:15" x14ac:dyDescent="0.25">
      <c r="B9" t="s">
        <v>40</v>
      </c>
      <c r="D9" s="92"/>
      <c r="E9" s="92"/>
      <c r="F9" s="92"/>
      <c r="G9" s="92"/>
      <c r="H9" s="92"/>
      <c r="I9" s="92"/>
      <c r="J9" s="13">
        <f t="shared" ref="J9:J12" si="0">SUM(D9:I9)</f>
        <v>0</v>
      </c>
      <c r="K9" s="13"/>
      <c r="L9" s="13">
        <f>'Revenues (Current Year Adopted)'!J9</f>
        <v>0</v>
      </c>
      <c r="M9" s="13"/>
      <c r="N9" s="13">
        <f t="shared" ref="N9:N12" si="1">J9-L9</f>
        <v>0</v>
      </c>
      <c r="O9" s="56" t="e">
        <f t="shared" ref="O9:O13" si="2">N9/L9</f>
        <v>#DIV/0!</v>
      </c>
    </row>
    <row r="10" spans="1:15" x14ac:dyDescent="0.25">
      <c r="B10" t="s">
        <v>41</v>
      </c>
      <c r="D10" s="92"/>
      <c r="E10" s="92"/>
      <c r="F10" s="92"/>
      <c r="G10" s="92"/>
      <c r="H10" s="92"/>
      <c r="I10" s="92"/>
      <c r="J10" s="13">
        <f t="shared" si="0"/>
        <v>0</v>
      </c>
      <c r="K10" s="13"/>
      <c r="L10" s="13">
        <f>'Revenues (Current Year Adopted)'!J10</f>
        <v>0</v>
      </c>
      <c r="M10" s="13"/>
      <c r="N10" s="13">
        <f t="shared" si="1"/>
        <v>0</v>
      </c>
      <c r="O10" s="56" t="e">
        <f t="shared" si="2"/>
        <v>#DIV/0!</v>
      </c>
    </row>
    <row r="11" spans="1:15" x14ac:dyDescent="0.25">
      <c r="B11" t="s">
        <v>42</v>
      </c>
      <c r="D11" s="92"/>
      <c r="E11" s="92"/>
      <c r="F11" s="92"/>
      <c r="G11" s="92"/>
      <c r="H11" s="92"/>
      <c r="I11" s="92"/>
      <c r="J11" s="13">
        <f t="shared" si="0"/>
        <v>0</v>
      </c>
      <c r="K11" s="13"/>
      <c r="L11" s="13">
        <f>'Revenues (Current Year Adopted)'!J11</f>
        <v>0</v>
      </c>
      <c r="M11" s="13"/>
      <c r="N11" s="13">
        <f t="shared" si="1"/>
        <v>0</v>
      </c>
      <c r="O11" s="56" t="e">
        <f t="shared" si="2"/>
        <v>#DIV/0!</v>
      </c>
    </row>
    <row r="12" spans="1:15" x14ac:dyDescent="0.25">
      <c r="B12" t="s">
        <v>43</v>
      </c>
      <c r="D12" s="93"/>
      <c r="E12" s="93"/>
      <c r="F12" s="93"/>
      <c r="G12" s="93"/>
      <c r="H12" s="93"/>
      <c r="I12" s="93"/>
      <c r="J12" s="14">
        <f t="shared" si="0"/>
        <v>0</v>
      </c>
      <c r="K12" s="13"/>
      <c r="L12" s="14">
        <f>'Revenues (Current Year Adopted)'!J12</f>
        <v>0</v>
      </c>
      <c r="M12" s="12"/>
      <c r="N12" s="14">
        <f t="shared" si="1"/>
        <v>0</v>
      </c>
      <c r="O12" s="56" t="e">
        <f t="shared" si="2"/>
        <v>#DIV/0!</v>
      </c>
    </row>
    <row r="13" spans="1:15" x14ac:dyDescent="0.25">
      <c r="C13" t="s">
        <v>44</v>
      </c>
      <c r="D13" s="13">
        <f>SUM(D8:D12)</f>
        <v>0</v>
      </c>
      <c r="E13" s="13">
        <f t="shared" ref="E13:J13" si="3">SUM(E8:E12)</f>
        <v>0</v>
      </c>
      <c r="F13" s="13">
        <f t="shared" si="3"/>
        <v>0</v>
      </c>
      <c r="G13" s="13">
        <f t="shared" si="3"/>
        <v>0</v>
      </c>
      <c r="H13" s="13">
        <f t="shared" si="3"/>
        <v>0</v>
      </c>
      <c r="I13" s="13">
        <f t="shared" si="3"/>
        <v>0</v>
      </c>
      <c r="J13" s="13">
        <f t="shared" si="3"/>
        <v>0</v>
      </c>
      <c r="K13" s="13"/>
      <c r="L13" s="13">
        <f>SUM(L8:L12)</f>
        <v>0</v>
      </c>
      <c r="M13" s="13"/>
      <c r="N13" s="13">
        <f>J13-L13</f>
        <v>0</v>
      </c>
      <c r="O13" s="56" t="e">
        <f t="shared" si="2"/>
        <v>#DIV/0!</v>
      </c>
    </row>
    <row r="14" spans="1:15" x14ac:dyDescent="0.25">
      <c r="A14" s="17" t="s">
        <v>45</v>
      </c>
      <c r="D14" s="13"/>
      <c r="E14" s="13"/>
      <c r="F14" s="13"/>
      <c r="G14" s="13"/>
      <c r="H14" s="13"/>
      <c r="I14" s="13"/>
      <c r="J14" s="13"/>
      <c r="K14" s="13"/>
      <c r="L14" s="13"/>
      <c r="M14" s="13"/>
      <c r="O14" s="56"/>
    </row>
    <row r="15" spans="1:15" x14ac:dyDescent="0.25">
      <c r="B15" t="s">
        <v>39</v>
      </c>
      <c r="D15" s="92"/>
      <c r="E15" s="92"/>
      <c r="F15" s="92"/>
      <c r="G15" s="92"/>
      <c r="H15" s="92"/>
      <c r="I15" s="92"/>
      <c r="J15" s="13">
        <f>SUM(D15:I15)</f>
        <v>0</v>
      </c>
      <c r="K15" s="13"/>
      <c r="L15" s="13">
        <f>'Revenues (Current Year Adopted)'!J15</f>
        <v>0</v>
      </c>
      <c r="M15" s="13"/>
      <c r="N15" s="13">
        <f>J15-L15</f>
        <v>0</v>
      </c>
      <c r="O15" s="56" t="e">
        <f>N15/L15</f>
        <v>#DIV/0!</v>
      </c>
    </row>
    <row r="16" spans="1:15" x14ac:dyDescent="0.25">
      <c r="B16" t="s">
        <v>40</v>
      </c>
      <c r="D16" s="92"/>
      <c r="E16" s="92"/>
      <c r="F16" s="92"/>
      <c r="G16" s="92"/>
      <c r="H16" s="92"/>
      <c r="I16" s="92"/>
      <c r="J16" s="13">
        <f t="shared" ref="J16:J19" si="4">SUM(D16:I16)</f>
        <v>0</v>
      </c>
      <c r="K16" s="13"/>
      <c r="L16" s="13">
        <f>'Revenues (Current Year Adopted)'!J16</f>
        <v>0</v>
      </c>
      <c r="M16" s="13"/>
      <c r="N16" s="13">
        <f t="shared" ref="N16:N20" si="5">J16-L16</f>
        <v>0</v>
      </c>
      <c r="O16" s="56" t="e">
        <f t="shared" ref="O16:O20" si="6">N16/L16</f>
        <v>#DIV/0!</v>
      </c>
    </row>
    <row r="17" spans="1:15" x14ac:dyDescent="0.25">
      <c r="B17" t="s">
        <v>41</v>
      </c>
      <c r="D17" s="92"/>
      <c r="E17" s="92"/>
      <c r="F17" s="92"/>
      <c r="G17" s="92"/>
      <c r="H17" s="92"/>
      <c r="I17" s="92"/>
      <c r="J17" s="13">
        <f t="shared" si="4"/>
        <v>0</v>
      </c>
      <c r="K17" s="13"/>
      <c r="L17" s="13">
        <f>'Revenues (Current Year Adopted)'!J17</f>
        <v>0</v>
      </c>
      <c r="M17" s="13"/>
      <c r="N17" s="13">
        <f t="shared" si="5"/>
        <v>0</v>
      </c>
      <c r="O17" s="56" t="e">
        <f t="shared" si="6"/>
        <v>#DIV/0!</v>
      </c>
    </row>
    <row r="18" spans="1:15" x14ac:dyDescent="0.25">
      <c r="B18" t="s">
        <v>42</v>
      </c>
      <c r="D18" s="92"/>
      <c r="E18" s="92"/>
      <c r="F18" s="92"/>
      <c r="G18" s="92"/>
      <c r="H18" s="92"/>
      <c r="I18" s="92"/>
      <c r="J18" s="13">
        <f t="shared" si="4"/>
        <v>0</v>
      </c>
      <c r="K18" s="13"/>
      <c r="L18" s="13">
        <f>'Revenues (Current Year Adopted)'!J18</f>
        <v>0</v>
      </c>
      <c r="M18" s="13"/>
      <c r="N18" s="13">
        <f t="shared" si="5"/>
        <v>0</v>
      </c>
      <c r="O18" s="56" t="e">
        <f t="shared" si="6"/>
        <v>#DIV/0!</v>
      </c>
    </row>
    <row r="19" spans="1:15" x14ac:dyDescent="0.25">
      <c r="B19" t="s">
        <v>43</v>
      </c>
      <c r="D19" s="93"/>
      <c r="E19" s="93"/>
      <c r="F19" s="93"/>
      <c r="G19" s="93"/>
      <c r="H19" s="93"/>
      <c r="I19" s="93"/>
      <c r="J19" s="14">
        <f t="shared" si="4"/>
        <v>0</v>
      </c>
      <c r="K19" s="13"/>
      <c r="L19" s="14">
        <f>'Revenues (Current Year Adopted)'!J19</f>
        <v>0</v>
      </c>
      <c r="M19" s="12"/>
      <c r="N19" s="14">
        <f t="shared" si="5"/>
        <v>0</v>
      </c>
      <c r="O19" s="56" t="e">
        <f t="shared" si="6"/>
        <v>#DIV/0!</v>
      </c>
    </row>
    <row r="20" spans="1:15" x14ac:dyDescent="0.25">
      <c r="C20" t="s">
        <v>46</v>
      </c>
      <c r="D20" s="13">
        <f>SUM(D15:D19)</f>
        <v>0</v>
      </c>
      <c r="E20" s="13">
        <f t="shared" ref="E20:J20" si="7">SUM(E15:E19)</f>
        <v>0</v>
      </c>
      <c r="F20" s="13">
        <f t="shared" si="7"/>
        <v>0</v>
      </c>
      <c r="G20" s="13">
        <f t="shared" si="7"/>
        <v>0</v>
      </c>
      <c r="H20" s="13">
        <f t="shared" si="7"/>
        <v>0</v>
      </c>
      <c r="I20" s="13">
        <f t="shared" si="7"/>
        <v>0</v>
      </c>
      <c r="J20" s="13">
        <f t="shared" si="7"/>
        <v>0</v>
      </c>
      <c r="K20" s="13"/>
      <c r="L20" s="13">
        <f>SUM(L15:L19)</f>
        <v>0</v>
      </c>
      <c r="M20" s="13"/>
      <c r="N20" s="13">
        <f t="shared" si="5"/>
        <v>0</v>
      </c>
      <c r="O20" s="56" t="e">
        <f t="shared" si="6"/>
        <v>#DIV/0!</v>
      </c>
    </row>
    <row r="21" spans="1:15" x14ac:dyDescent="0.25">
      <c r="A21" s="17" t="s">
        <v>47</v>
      </c>
      <c r="D21" s="13"/>
      <c r="E21" s="13"/>
      <c r="F21" s="13"/>
      <c r="G21" s="13"/>
      <c r="H21" s="13"/>
      <c r="I21" s="13"/>
      <c r="J21" s="13"/>
      <c r="K21" s="13"/>
      <c r="L21" s="13"/>
      <c r="M21" s="13"/>
      <c r="O21" s="56"/>
    </row>
    <row r="22" spans="1:15" x14ac:dyDescent="0.25">
      <c r="B22" t="s">
        <v>48</v>
      </c>
      <c r="D22" s="92"/>
      <c r="E22" s="92"/>
      <c r="F22" s="92"/>
      <c r="G22" s="92"/>
      <c r="H22" s="92"/>
      <c r="I22" s="92"/>
      <c r="J22" s="13">
        <f>SUM(D22:I22)</f>
        <v>0</v>
      </c>
      <c r="K22" s="13"/>
      <c r="L22" s="13">
        <f>'Revenues (Current Year Adopted)'!J22</f>
        <v>0</v>
      </c>
      <c r="M22" s="13"/>
      <c r="N22" s="13">
        <f>J22-L22</f>
        <v>0</v>
      </c>
      <c r="O22" s="56" t="e">
        <f>N22/L22</f>
        <v>#DIV/0!</v>
      </c>
    </row>
    <row r="23" spans="1:15" x14ac:dyDescent="0.25">
      <c r="B23" t="s">
        <v>49</v>
      </c>
      <c r="D23" s="92"/>
      <c r="E23" s="92"/>
      <c r="F23" s="92"/>
      <c r="G23" s="92"/>
      <c r="H23" s="92"/>
      <c r="I23" s="92"/>
      <c r="J23" s="13">
        <f t="shared" ref="J23:J25" si="8">SUM(D23:I23)</f>
        <v>0</v>
      </c>
      <c r="K23" s="13"/>
      <c r="L23" s="13">
        <f>'Revenues (Current Year Adopted)'!J23</f>
        <v>0</v>
      </c>
      <c r="M23" s="13"/>
      <c r="N23" s="13">
        <f t="shared" ref="N23:N26" si="9">J23-L23</f>
        <v>0</v>
      </c>
      <c r="O23" s="56" t="e">
        <f t="shared" ref="O23:O26" si="10">N23/L23</f>
        <v>#DIV/0!</v>
      </c>
    </row>
    <row r="24" spans="1:15" x14ac:dyDescent="0.25">
      <c r="B24" t="s">
        <v>50</v>
      </c>
      <c r="D24" s="92"/>
      <c r="E24" s="92"/>
      <c r="F24" s="92"/>
      <c r="G24" s="92"/>
      <c r="H24" s="92"/>
      <c r="I24" s="92"/>
      <c r="J24" s="13">
        <f t="shared" si="8"/>
        <v>0</v>
      </c>
      <c r="K24" s="13"/>
      <c r="L24" s="13">
        <f>'Revenues (Current Year Adopted)'!J24</f>
        <v>0</v>
      </c>
      <c r="M24" s="13"/>
      <c r="N24" s="13">
        <f t="shared" si="9"/>
        <v>0</v>
      </c>
      <c r="O24" s="56" t="e">
        <f t="shared" si="10"/>
        <v>#DIV/0!</v>
      </c>
    </row>
    <row r="25" spans="1:15" x14ac:dyDescent="0.25">
      <c r="B25" t="s">
        <v>43</v>
      </c>
      <c r="D25" s="93"/>
      <c r="E25" s="93"/>
      <c r="F25" s="93"/>
      <c r="G25" s="93"/>
      <c r="H25" s="93"/>
      <c r="I25" s="93"/>
      <c r="J25" s="14">
        <f t="shared" si="8"/>
        <v>0</v>
      </c>
      <c r="K25" s="13"/>
      <c r="L25" s="14">
        <f>'Revenues (Current Year Adopted)'!J25</f>
        <v>0</v>
      </c>
      <c r="M25" s="12"/>
      <c r="N25" s="14">
        <f t="shared" si="9"/>
        <v>0</v>
      </c>
      <c r="O25" s="56" t="e">
        <f t="shared" si="10"/>
        <v>#DIV/0!</v>
      </c>
    </row>
    <row r="26" spans="1:15" x14ac:dyDescent="0.25">
      <c r="C26" t="s">
        <v>51</v>
      </c>
      <c r="D26" s="13">
        <f>SUM(D22:D25)</f>
        <v>0</v>
      </c>
      <c r="E26" s="13">
        <f t="shared" ref="E26:J26" si="11">SUM(E22:E25)</f>
        <v>0</v>
      </c>
      <c r="F26" s="13">
        <f t="shared" si="11"/>
        <v>0</v>
      </c>
      <c r="G26" s="13">
        <f t="shared" si="11"/>
        <v>0</v>
      </c>
      <c r="H26" s="13">
        <f t="shared" si="11"/>
        <v>0</v>
      </c>
      <c r="I26" s="13">
        <f t="shared" si="11"/>
        <v>0</v>
      </c>
      <c r="J26" s="13">
        <f t="shared" si="11"/>
        <v>0</v>
      </c>
      <c r="K26" s="13"/>
      <c r="L26" s="13">
        <f>SUM(L22:L25)</f>
        <v>0</v>
      </c>
      <c r="M26" s="13"/>
      <c r="N26" s="13">
        <f t="shared" si="9"/>
        <v>0</v>
      </c>
      <c r="O26" s="56" t="e">
        <f t="shared" si="10"/>
        <v>#DIV/0!</v>
      </c>
    </row>
    <row r="27" spans="1:15" x14ac:dyDescent="0.25">
      <c r="A27" s="17" t="s">
        <v>53</v>
      </c>
      <c r="D27" s="13"/>
      <c r="E27" s="13"/>
      <c r="F27" s="13"/>
      <c r="G27" s="13"/>
      <c r="H27" s="13"/>
      <c r="I27" s="13"/>
      <c r="J27" s="13"/>
      <c r="K27" s="13"/>
      <c r="L27" s="13"/>
      <c r="M27" s="13"/>
      <c r="O27" s="56"/>
    </row>
    <row r="28" spans="1:15" x14ac:dyDescent="0.25">
      <c r="B28" s="230" t="s">
        <v>54</v>
      </c>
      <c r="C28" s="230"/>
      <c r="D28" s="92"/>
      <c r="E28" s="92"/>
      <c r="F28" s="92"/>
      <c r="G28" s="92"/>
      <c r="H28" s="92"/>
      <c r="I28" s="92"/>
      <c r="J28" s="13">
        <f>SUM(D28:I28)</f>
        <v>0</v>
      </c>
      <c r="K28" s="13"/>
      <c r="L28" s="13">
        <f>'Revenues (Current Year Adopted)'!J28</f>
        <v>0</v>
      </c>
      <c r="M28" s="13"/>
      <c r="N28" s="13">
        <f>J28-L28</f>
        <v>0</v>
      </c>
      <c r="O28" s="56" t="e">
        <f>N28/L28</f>
        <v>#DIV/0!</v>
      </c>
    </row>
    <row r="29" spans="1:15" x14ac:dyDescent="0.25">
      <c r="B29" s="230" t="s">
        <v>55</v>
      </c>
      <c r="C29" s="230"/>
      <c r="D29" s="92"/>
      <c r="E29" s="92"/>
      <c r="F29" s="92"/>
      <c r="G29" s="92"/>
      <c r="H29" s="92"/>
      <c r="I29" s="92"/>
      <c r="J29" s="13">
        <f t="shared" ref="J29:J31" si="12">SUM(D29:I29)</f>
        <v>0</v>
      </c>
      <c r="K29" s="13"/>
      <c r="L29" s="13">
        <f>'Revenues (Current Year Adopted)'!J29</f>
        <v>0</v>
      </c>
      <c r="M29" s="13"/>
      <c r="N29" s="13">
        <f t="shared" ref="N29:N33" si="13">J29-L29</f>
        <v>0</v>
      </c>
      <c r="O29" s="56" t="e">
        <f t="shared" ref="O29:O33" si="14">N29/L29</f>
        <v>#DIV/0!</v>
      </c>
    </row>
    <row r="30" spans="1:15" x14ac:dyDescent="0.25">
      <c r="B30" s="230" t="s">
        <v>56</v>
      </c>
      <c r="C30" s="230"/>
      <c r="D30" s="92"/>
      <c r="E30" s="92"/>
      <c r="F30" s="92"/>
      <c r="G30" s="92"/>
      <c r="H30" s="92"/>
      <c r="I30" s="92"/>
      <c r="J30" s="13">
        <f t="shared" si="12"/>
        <v>0</v>
      </c>
      <c r="K30" s="13"/>
      <c r="L30" s="13">
        <f>'Revenues (Current Year Adopted)'!J30</f>
        <v>0</v>
      </c>
      <c r="M30" s="13"/>
      <c r="N30" s="13">
        <f t="shared" si="13"/>
        <v>0</v>
      </c>
      <c r="O30" s="56" t="e">
        <f t="shared" si="14"/>
        <v>#DIV/0!</v>
      </c>
    </row>
    <row r="31" spans="1:15" x14ac:dyDescent="0.25">
      <c r="B31" s="230" t="s">
        <v>57</v>
      </c>
      <c r="C31" s="230"/>
      <c r="D31" s="93"/>
      <c r="E31" s="93"/>
      <c r="F31" s="93"/>
      <c r="G31" s="93"/>
      <c r="H31" s="93"/>
      <c r="I31" s="93"/>
      <c r="J31" s="14">
        <f t="shared" si="12"/>
        <v>0</v>
      </c>
      <c r="K31" s="13"/>
      <c r="L31" s="14">
        <f>'Revenues (Current Year Adopted)'!J31</f>
        <v>0</v>
      </c>
      <c r="M31" s="12"/>
      <c r="N31" s="14">
        <f t="shared" si="13"/>
        <v>0</v>
      </c>
      <c r="O31" s="56" t="e">
        <f t="shared" si="14"/>
        <v>#DIV/0!</v>
      </c>
    </row>
    <row r="32" spans="1:15" x14ac:dyDescent="0.25">
      <c r="C32" t="s">
        <v>58</v>
      </c>
      <c r="D32" s="19">
        <f>SUM(D28:D31)</f>
        <v>0</v>
      </c>
      <c r="E32" s="19">
        <f t="shared" ref="E32:J32" si="15">SUM(E28:E31)</f>
        <v>0</v>
      </c>
      <c r="F32" s="19">
        <f t="shared" si="15"/>
        <v>0</v>
      </c>
      <c r="G32" s="19">
        <f t="shared" si="15"/>
        <v>0</v>
      </c>
      <c r="H32" s="19">
        <f t="shared" si="15"/>
        <v>0</v>
      </c>
      <c r="I32" s="19">
        <f t="shared" si="15"/>
        <v>0</v>
      </c>
      <c r="J32" s="19">
        <f t="shared" si="15"/>
        <v>0</v>
      </c>
      <c r="K32" s="13"/>
      <c r="L32" s="19">
        <f>SUM(L28:L31)</f>
        <v>0</v>
      </c>
      <c r="M32" s="12"/>
      <c r="N32" s="19">
        <f t="shared" si="13"/>
        <v>0</v>
      </c>
      <c r="O32" s="56" t="e">
        <f t="shared" si="14"/>
        <v>#DIV/0!</v>
      </c>
    </row>
    <row r="33" spans="1:15" x14ac:dyDescent="0.25">
      <c r="C33" t="s">
        <v>59</v>
      </c>
      <c r="D33" s="19">
        <f>+D13+D20+D26+D32</f>
        <v>0</v>
      </c>
      <c r="E33" s="19">
        <f t="shared" ref="E33:L33" si="16">+E13+E20+E26+E32</f>
        <v>0</v>
      </c>
      <c r="F33" s="19">
        <f t="shared" si="16"/>
        <v>0</v>
      </c>
      <c r="G33" s="19">
        <f t="shared" si="16"/>
        <v>0</v>
      </c>
      <c r="H33" s="19">
        <f t="shared" si="16"/>
        <v>0</v>
      </c>
      <c r="I33" s="19">
        <f t="shared" si="16"/>
        <v>0</v>
      </c>
      <c r="J33" s="19">
        <f t="shared" si="16"/>
        <v>0</v>
      </c>
      <c r="K33" s="13"/>
      <c r="L33" s="19">
        <f t="shared" si="16"/>
        <v>0</v>
      </c>
      <c r="M33" s="12"/>
      <c r="N33" s="19">
        <f t="shared" si="13"/>
        <v>0</v>
      </c>
      <c r="O33" s="56" t="e">
        <f t="shared" si="14"/>
        <v>#DIV/0!</v>
      </c>
    </row>
    <row r="34" spans="1:15" x14ac:dyDescent="0.25">
      <c r="A34" s="1" t="s">
        <v>60</v>
      </c>
      <c r="D34" s="13"/>
      <c r="E34" s="13"/>
      <c r="F34" s="13"/>
      <c r="G34" s="13"/>
      <c r="H34" s="13"/>
      <c r="I34" s="13"/>
      <c r="J34" s="13"/>
      <c r="K34" s="13"/>
      <c r="L34" s="13"/>
      <c r="M34" s="13"/>
      <c r="N34" s="15"/>
      <c r="O34" s="56"/>
    </row>
    <row r="35" spans="1:15" x14ac:dyDescent="0.25">
      <c r="A35" s="17" t="s">
        <v>61</v>
      </c>
      <c r="D35" s="13"/>
      <c r="E35" s="13"/>
      <c r="F35" s="13"/>
      <c r="G35" s="13"/>
      <c r="H35" s="13"/>
      <c r="I35" s="13"/>
      <c r="J35" s="13"/>
      <c r="K35" s="13"/>
      <c r="L35" s="13"/>
      <c r="M35" s="13"/>
      <c r="O35" s="56"/>
    </row>
    <row r="36" spans="1:15" x14ac:dyDescent="0.25">
      <c r="B36" s="230" t="s">
        <v>62</v>
      </c>
      <c r="C36" s="230"/>
      <c r="D36" s="92"/>
      <c r="E36" s="92"/>
      <c r="F36" s="92"/>
      <c r="G36" s="92"/>
      <c r="H36" s="92"/>
      <c r="I36" s="92"/>
      <c r="J36" s="13">
        <f>SUM(D36:I36)</f>
        <v>0</v>
      </c>
      <c r="K36" s="13"/>
      <c r="L36" s="13">
        <f>'Revenues (Current Year Adopted)'!J36</f>
        <v>0</v>
      </c>
      <c r="M36" s="13"/>
      <c r="N36" s="13">
        <f>J36-L36</f>
        <v>0</v>
      </c>
      <c r="O36" s="56" t="e">
        <f>N36/L36</f>
        <v>#DIV/0!</v>
      </c>
    </row>
    <row r="37" spans="1:15" x14ac:dyDescent="0.25">
      <c r="B37" s="230" t="s">
        <v>63</v>
      </c>
      <c r="C37" s="230"/>
      <c r="D37" s="92"/>
      <c r="E37" s="92"/>
      <c r="F37" s="92"/>
      <c r="G37" s="92"/>
      <c r="H37" s="92"/>
      <c r="I37" s="92"/>
      <c r="J37" s="13">
        <f t="shared" ref="J37:J39" si="17">SUM(D37:I37)</f>
        <v>0</v>
      </c>
      <c r="K37" s="13"/>
      <c r="L37" s="13">
        <f>'Revenues (Current Year Adopted)'!J37</f>
        <v>0</v>
      </c>
      <c r="M37" s="13"/>
      <c r="N37" s="13">
        <f t="shared" ref="N37:N40" si="18">J37-L37</f>
        <v>0</v>
      </c>
      <c r="O37" s="56" t="e">
        <f t="shared" ref="O37:O40" si="19">N37/L37</f>
        <v>#DIV/0!</v>
      </c>
    </row>
    <row r="38" spans="1:15" x14ac:dyDescent="0.25">
      <c r="B38" s="230" t="s">
        <v>64</v>
      </c>
      <c r="C38" s="230"/>
      <c r="D38" s="92"/>
      <c r="E38" s="92"/>
      <c r="F38" s="92"/>
      <c r="G38" s="92"/>
      <c r="H38" s="92"/>
      <c r="I38" s="92"/>
      <c r="J38" s="13">
        <f t="shared" si="17"/>
        <v>0</v>
      </c>
      <c r="K38" s="13"/>
      <c r="L38" s="13">
        <f>'Revenues (Current Year Adopted)'!J38</f>
        <v>0</v>
      </c>
      <c r="M38" s="13"/>
      <c r="N38" s="13">
        <f t="shared" si="18"/>
        <v>0</v>
      </c>
      <c r="O38" s="56" t="e">
        <f t="shared" si="19"/>
        <v>#DIV/0!</v>
      </c>
    </row>
    <row r="39" spans="1:15" x14ac:dyDescent="0.25">
      <c r="B39" s="230" t="s">
        <v>65</v>
      </c>
      <c r="C39" s="230"/>
      <c r="D39" s="93"/>
      <c r="E39" s="93"/>
      <c r="F39" s="93"/>
      <c r="G39" s="93"/>
      <c r="H39" s="93"/>
      <c r="I39" s="93"/>
      <c r="J39" s="14">
        <f t="shared" si="17"/>
        <v>0</v>
      </c>
      <c r="K39" s="13"/>
      <c r="L39" s="14">
        <f>'Revenues (Current Year Adopted)'!J39</f>
        <v>0</v>
      </c>
      <c r="M39" s="12"/>
      <c r="N39" s="14">
        <f t="shared" si="18"/>
        <v>0</v>
      </c>
      <c r="O39" s="56" t="e">
        <f t="shared" si="19"/>
        <v>#DIV/0!</v>
      </c>
    </row>
    <row r="40" spans="1:15" x14ac:dyDescent="0.25">
      <c r="C40" t="s">
        <v>66</v>
      </c>
      <c r="D40" s="13">
        <f>SUM(D36:D39)</f>
        <v>0</v>
      </c>
      <c r="E40" s="13">
        <f t="shared" ref="E40:J40" si="20">SUM(E36:E39)</f>
        <v>0</v>
      </c>
      <c r="F40" s="13">
        <f t="shared" si="20"/>
        <v>0</v>
      </c>
      <c r="G40" s="13">
        <f t="shared" si="20"/>
        <v>0</v>
      </c>
      <c r="H40" s="13">
        <f t="shared" si="20"/>
        <v>0</v>
      </c>
      <c r="I40" s="13">
        <f t="shared" si="20"/>
        <v>0</v>
      </c>
      <c r="J40" s="13">
        <f t="shared" si="20"/>
        <v>0</v>
      </c>
      <c r="K40" s="13"/>
      <c r="L40" s="13">
        <f>SUM(L36:L39)</f>
        <v>0</v>
      </c>
      <c r="M40" s="13"/>
      <c r="N40" s="13">
        <f t="shared" si="18"/>
        <v>0</v>
      </c>
      <c r="O40" s="56" t="e">
        <f t="shared" si="19"/>
        <v>#DIV/0!</v>
      </c>
    </row>
    <row r="41" spans="1:15" x14ac:dyDescent="0.25">
      <c r="A41" s="17" t="s">
        <v>67</v>
      </c>
      <c r="D41" s="13"/>
      <c r="E41" s="13"/>
      <c r="F41" s="13"/>
      <c r="G41" s="13"/>
      <c r="H41" s="13"/>
      <c r="I41" s="13"/>
      <c r="J41" s="13"/>
      <c r="K41" s="13"/>
      <c r="L41" s="13"/>
      <c r="M41" s="13"/>
      <c r="O41" s="56"/>
    </row>
    <row r="42" spans="1:15" x14ac:dyDescent="0.25">
      <c r="B42" s="230" t="s">
        <v>68</v>
      </c>
      <c r="C42" s="230"/>
      <c r="D42" s="92"/>
      <c r="E42" s="92"/>
      <c r="F42" s="92"/>
      <c r="G42" s="92"/>
      <c r="H42" s="92"/>
      <c r="I42" s="92"/>
      <c r="J42" s="13">
        <f>SUM(D42:I42)</f>
        <v>0</v>
      </c>
      <c r="K42" s="13"/>
      <c r="L42" s="13">
        <f>'Revenues (Current Year Adopted)'!J42</f>
        <v>0</v>
      </c>
      <c r="M42" s="13"/>
      <c r="N42" s="13">
        <f>J42-L42</f>
        <v>0</v>
      </c>
      <c r="O42" s="56" t="e">
        <f>N42/L42</f>
        <v>#DIV/0!</v>
      </c>
    </row>
    <row r="43" spans="1:15" x14ac:dyDescent="0.25">
      <c r="B43" s="230" t="s">
        <v>69</v>
      </c>
      <c r="C43" s="230"/>
      <c r="D43" s="92"/>
      <c r="E43" s="92"/>
      <c r="F43" s="92"/>
      <c r="G43" s="92"/>
      <c r="H43" s="92"/>
      <c r="I43" s="92"/>
      <c r="J43" s="13">
        <f t="shared" ref="J43:J45" si="21">SUM(D43:I43)</f>
        <v>0</v>
      </c>
      <c r="K43" s="13"/>
      <c r="L43" s="13">
        <f>'Revenues (Current Year Adopted)'!J43</f>
        <v>0</v>
      </c>
      <c r="M43" s="13"/>
      <c r="N43" s="13">
        <f t="shared" ref="N43:N46" si="22">J43-L43</f>
        <v>0</v>
      </c>
      <c r="O43" s="56" t="e">
        <f t="shared" ref="O43:O46" si="23">N43/L43</f>
        <v>#DIV/0!</v>
      </c>
    </row>
    <row r="44" spans="1:15" x14ac:dyDescent="0.25">
      <c r="B44" s="230" t="s">
        <v>70</v>
      </c>
      <c r="C44" s="230"/>
      <c r="D44" s="92"/>
      <c r="E44" s="92"/>
      <c r="F44" s="92"/>
      <c r="G44" s="92"/>
      <c r="H44" s="92"/>
      <c r="I44" s="92"/>
      <c r="J44" s="13">
        <f t="shared" si="21"/>
        <v>0</v>
      </c>
      <c r="K44" s="13"/>
      <c r="L44" s="13">
        <f>'Revenues (Current Year Adopted)'!J44</f>
        <v>0</v>
      </c>
      <c r="M44" s="13"/>
      <c r="N44" s="13">
        <f t="shared" si="22"/>
        <v>0</v>
      </c>
      <c r="O44" s="56" t="e">
        <f t="shared" si="23"/>
        <v>#DIV/0!</v>
      </c>
    </row>
    <row r="45" spans="1:15" x14ac:dyDescent="0.25">
      <c r="B45" s="230" t="s">
        <v>71</v>
      </c>
      <c r="C45" s="230"/>
      <c r="D45" s="93"/>
      <c r="E45" s="93"/>
      <c r="F45" s="93"/>
      <c r="G45" s="93"/>
      <c r="H45" s="93"/>
      <c r="I45" s="93"/>
      <c r="J45" s="14">
        <f t="shared" si="21"/>
        <v>0</v>
      </c>
      <c r="K45" s="13"/>
      <c r="L45" s="14">
        <f>'Revenues (Current Year Adopted)'!J45</f>
        <v>0</v>
      </c>
      <c r="M45" s="12"/>
      <c r="N45" s="14">
        <f t="shared" si="22"/>
        <v>0</v>
      </c>
      <c r="O45" s="56" t="e">
        <f t="shared" si="23"/>
        <v>#DIV/0!</v>
      </c>
    </row>
    <row r="46" spans="1:15" x14ac:dyDescent="0.25">
      <c r="C46" t="s">
        <v>72</v>
      </c>
      <c r="D46" s="13">
        <f>SUM(D42:D45)</f>
        <v>0</v>
      </c>
      <c r="E46" s="13">
        <f t="shared" ref="E46:J46" si="24">SUM(E42:E45)</f>
        <v>0</v>
      </c>
      <c r="F46" s="13">
        <f t="shared" si="24"/>
        <v>0</v>
      </c>
      <c r="G46" s="13">
        <f t="shared" si="24"/>
        <v>0</v>
      </c>
      <c r="H46" s="13">
        <f t="shared" si="24"/>
        <v>0</v>
      </c>
      <c r="I46" s="13">
        <f t="shared" si="24"/>
        <v>0</v>
      </c>
      <c r="J46" s="13">
        <f t="shared" si="24"/>
        <v>0</v>
      </c>
      <c r="K46" s="13"/>
      <c r="L46" s="13">
        <f>SUM(L42:L45)</f>
        <v>0</v>
      </c>
      <c r="M46" s="13"/>
      <c r="N46" s="13">
        <f t="shared" si="22"/>
        <v>0</v>
      </c>
      <c r="O46" s="56" t="e">
        <f t="shared" si="23"/>
        <v>#DIV/0!</v>
      </c>
    </row>
    <row r="47" spans="1:15" x14ac:dyDescent="0.25">
      <c r="A47" s="17" t="s">
        <v>73</v>
      </c>
      <c r="D47" s="13"/>
      <c r="E47" s="13"/>
      <c r="F47" s="13"/>
      <c r="G47" s="13"/>
      <c r="H47" s="13"/>
      <c r="I47" s="13"/>
      <c r="J47" s="13"/>
      <c r="K47" s="13"/>
      <c r="L47" s="13"/>
      <c r="M47" s="13"/>
      <c r="O47" s="56"/>
    </row>
    <row r="48" spans="1:15" x14ac:dyDescent="0.25">
      <c r="B48" t="s">
        <v>74</v>
      </c>
      <c r="D48" s="92"/>
      <c r="E48" s="92"/>
      <c r="F48" s="92"/>
      <c r="G48" s="92"/>
      <c r="H48" s="92"/>
      <c r="I48" s="92"/>
      <c r="J48" s="13">
        <f>SUM(D48:I48)</f>
        <v>0</v>
      </c>
      <c r="K48" s="13"/>
      <c r="L48" s="13">
        <f>'Revenues (Current Year Adopted)'!J48</f>
        <v>0</v>
      </c>
      <c r="M48" s="13"/>
      <c r="N48" s="13">
        <f>J48-L48</f>
        <v>0</v>
      </c>
      <c r="O48" s="56" t="e">
        <f>N48/L48</f>
        <v>#DIV/0!</v>
      </c>
    </row>
    <row r="49" spans="1:15" x14ac:dyDescent="0.25">
      <c r="B49" t="s">
        <v>75</v>
      </c>
      <c r="D49" s="92"/>
      <c r="E49" s="92"/>
      <c r="F49" s="92"/>
      <c r="G49" s="92"/>
      <c r="H49" s="92"/>
      <c r="I49" s="92"/>
      <c r="J49" s="13">
        <f t="shared" ref="J49:J51" si="25">SUM(D49:I49)</f>
        <v>0</v>
      </c>
      <c r="K49" s="13"/>
      <c r="L49" s="13">
        <f>'Revenues (Current Year Adopted)'!J49</f>
        <v>0</v>
      </c>
      <c r="M49" s="13"/>
      <c r="N49" s="13">
        <f t="shared" ref="N49:N52" si="26">J49-L49</f>
        <v>0</v>
      </c>
      <c r="O49" s="56" t="e">
        <f t="shared" ref="O49:O52" si="27">N49/L49</f>
        <v>#DIV/0!</v>
      </c>
    </row>
    <row r="50" spans="1:15" x14ac:dyDescent="0.25">
      <c r="B50" t="s">
        <v>76</v>
      </c>
      <c r="D50" s="92"/>
      <c r="E50" s="92"/>
      <c r="F50" s="92"/>
      <c r="G50" s="92"/>
      <c r="H50" s="92"/>
      <c r="I50" s="92"/>
      <c r="J50" s="13">
        <f t="shared" si="25"/>
        <v>0</v>
      </c>
      <c r="K50" s="13"/>
      <c r="L50" s="13">
        <f>'Revenues (Current Year Adopted)'!J50</f>
        <v>0</v>
      </c>
      <c r="M50" s="13"/>
      <c r="N50" s="13">
        <f t="shared" si="26"/>
        <v>0</v>
      </c>
      <c r="O50" s="56" t="e">
        <f t="shared" si="27"/>
        <v>#DIV/0!</v>
      </c>
    </row>
    <row r="51" spans="1:15" x14ac:dyDescent="0.25">
      <c r="B51" t="s">
        <v>77</v>
      </c>
      <c r="D51" s="93"/>
      <c r="E51" s="93"/>
      <c r="F51" s="93"/>
      <c r="G51" s="93"/>
      <c r="H51" s="93"/>
      <c r="I51" s="93"/>
      <c r="J51" s="14">
        <f t="shared" si="25"/>
        <v>0</v>
      </c>
      <c r="K51" s="13"/>
      <c r="L51" s="14">
        <f>'Revenues (Current Year Adopted)'!J51</f>
        <v>0</v>
      </c>
      <c r="M51" s="12"/>
      <c r="N51" s="14">
        <f t="shared" si="26"/>
        <v>0</v>
      </c>
      <c r="O51" s="56" t="e">
        <f t="shared" si="27"/>
        <v>#DIV/0!</v>
      </c>
    </row>
    <row r="52" spans="1:15" x14ac:dyDescent="0.25">
      <c r="C52" t="s">
        <v>78</v>
      </c>
      <c r="D52" s="13">
        <f>SUM(D48:D51)</f>
        <v>0</v>
      </c>
      <c r="E52" s="13">
        <f t="shared" ref="E52:J52" si="28">SUM(E48:E51)</f>
        <v>0</v>
      </c>
      <c r="F52" s="13">
        <f t="shared" si="28"/>
        <v>0</v>
      </c>
      <c r="G52" s="13">
        <f t="shared" si="28"/>
        <v>0</v>
      </c>
      <c r="H52" s="13">
        <f t="shared" si="28"/>
        <v>0</v>
      </c>
      <c r="I52" s="13">
        <f t="shared" si="28"/>
        <v>0</v>
      </c>
      <c r="J52" s="13">
        <f t="shared" si="28"/>
        <v>0</v>
      </c>
      <c r="K52" s="13"/>
      <c r="L52" s="13">
        <f>SUM(L48:L51)</f>
        <v>0</v>
      </c>
      <c r="M52" s="13"/>
      <c r="N52" s="13">
        <f t="shared" si="26"/>
        <v>0</v>
      </c>
      <c r="O52" s="56" t="e">
        <f t="shared" si="27"/>
        <v>#DIV/0!</v>
      </c>
    </row>
    <row r="53" spans="1:15" x14ac:dyDescent="0.25">
      <c r="A53" s="17" t="s">
        <v>80</v>
      </c>
      <c r="D53" s="13"/>
      <c r="E53" s="13"/>
      <c r="F53" s="13"/>
      <c r="G53" s="13"/>
      <c r="H53" s="13"/>
      <c r="I53" s="13"/>
      <c r="J53" s="13"/>
      <c r="K53" s="13"/>
      <c r="L53" s="13"/>
      <c r="M53" s="13"/>
      <c r="O53" s="56"/>
    </row>
    <row r="54" spans="1:15" x14ac:dyDescent="0.25">
      <c r="B54" s="230" t="s">
        <v>81</v>
      </c>
      <c r="C54" s="230"/>
      <c r="D54" s="92"/>
      <c r="E54" s="92"/>
      <c r="F54" s="92"/>
      <c r="G54" s="92"/>
      <c r="H54" s="92"/>
      <c r="I54" s="92"/>
      <c r="J54" s="13">
        <f>SUM(D54:I54)</f>
        <v>0</v>
      </c>
      <c r="K54" s="13"/>
      <c r="L54" s="13">
        <f>'Revenues (Current Year Adopted)'!J54</f>
        <v>0</v>
      </c>
      <c r="M54" s="13"/>
      <c r="N54" s="13">
        <f>J54-L54</f>
        <v>0</v>
      </c>
      <c r="O54" s="56" t="e">
        <f>N54/L54</f>
        <v>#DIV/0!</v>
      </c>
    </row>
    <row r="55" spans="1:15" x14ac:dyDescent="0.25">
      <c r="B55" s="230" t="s">
        <v>82</v>
      </c>
      <c r="C55" s="230"/>
      <c r="D55" s="92"/>
      <c r="E55" s="92"/>
      <c r="F55" s="92"/>
      <c r="G55" s="92"/>
      <c r="H55" s="92"/>
      <c r="I55" s="92"/>
      <c r="J55" s="13">
        <f t="shared" ref="J55:J57" si="29">SUM(D55:I55)</f>
        <v>0</v>
      </c>
      <c r="K55" s="13"/>
      <c r="L55" s="13">
        <f>'Revenues (Current Year Adopted)'!J55</f>
        <v>0</v>
      </c>
      <c r="M55" s="13"/>
      <c r="N55" s="13">
        <f t="shared" ref="N55:N60" si="30">J55-L55</f>
        <v>0</v>
      </c>
      <c r="O55" s="56" t="e">
        <f t="shared" ref="O55:O60" si="31">N55/L55</f>
        <v>#DIV/0!</v>
      </c>
    </row>
    <row r="56" spans="1:15" x14ac:dyDescent="0.25">
      <c r="B56" s="230" t="s">
        <v>83</v>
      </c>
      <c r="C56" s="230"/>
      <c r="D56" s="92"/>
      <c r="E56" s="92"/>
      <c r="F56" s="92"/>
      <c r="G56" s="92"/>
      <c r="H56" s="92"/>
      <c r="I56" s="92"/>
      <c r="J56" s="13">
        <f t="shared" si="29"/>
        <v>0</v>
      </c>
      <c r="K56" s="13"/>
      <c r="L56" s="13">
        <f>'Revenues (Current Year Adopted)'!J56</f>
        <v>0</v>
      </c>
      <c r="M56" s="13"/>
      <c r="N56" s="13">
        <f t="shared" si="30"/>
        <v>0</v>
      </c>
      <c r="O56" s="56" t="e">
        <f t="shared" si="31"/>
        <v>#DIV/0!</v>
      </c>
    </row>
    <row r="57" spans="1:15" x14ac:dyDescent="0.25">
      <c r="B57" s="230" t="s">
        <v>84</v>
      </c>
      <c r="C57" s="230"/>
      <c r="D57" s="93"/>
      <c r="E57" s="93"/>
      <c r="F57" s="93"/>
      <c r="G57" s="93"/>
      <c r="H57" s="93"/>
      <c r="I57" s="93"/>
      <c r="J57" s="14">
        <f t="shared" si="29"/>
        <v>0</v>
      </c>
      <c r="K57" s="13"/>
      <c r="L57" s="14">
        <f>'Revenues (Current Year Adopted)'!J57</f>
        <v>0</v>
      </c>
      <c r="M57" s="12"/>
      <c r="N57" s="14">
        <f t="shared" si="30"/>
        <v>0</v>
      </c>
      <c r="O57" s="56" t="e">
        <f t="shared" si="31"/>
        <v>#DIV/0!</v>
      </c>
    </row>
    <row r="58" spans="1:15" x14ac:dyDescent="0.25">
      <c r="C58" t="s">
        <v>79</v>
      </c>
      <c r="D58" s="19">
        <f>SUM(D54:D57)</f>
        <v>0</v>
      </c>
      <c r="E58" s="19">
        <f t="shared" ref="E58:J58" si="32">SUM(E54:E57)</f>
        <v>0</v>
      </c>
      <c r="F58" s="19">
        <f t="shared" si="32"/>
        <v>0</v>
      </c>
      <c r="G58" s="19">
        <f t="shared" si="32"/>
        <v>0</v>
      </c>
      <c r="H58" s="19">
        <f t="shared" si="32"/>
        <v>0</v>
      </c>
      <c r="I58" s="19">
        <f t="shared" si="32"/>
        <v>0</v>
      </c>
      <c r="J58" s="19">
        <f t="shared" si="32"/>
        <v>0</v>
      </c>
      <c r="K58" s="13"/>
      <c r="L58" s="19">
        <f>SUM(L54:L57)</f>
        <v>0</v>
      </c>
      <c r="M58" s="12"/>
      <c r="N58" s="19">
        <f t="shared" si="30"/>
        <v>0</v>
      </c>
      <c r="O58" s="56" t="e">
        <f t="shared" si="31"/>
        <v>#DIV/0!</v>
      </c>
    </row>
    <row r="59" spans="1:15" x14ac:dyDescent="0.25">
      <c r="C59" t="s">
        <v>85</v>
      </c>
      <c r="D59" s="19">
        <f>+D58+D52+D46+D40</f>
        <v>0</v>
      </c>
      <c r="E59" s="19">
        <f t="shared" ref="E59:L59" si="33">+E58+E52+E46+E40</f>
        <v>0</v>
      </c>
      <c r="F59" s="19">
        <f t="shared" si="33"/>
        <v>0</v>
      </c>
      <c r="G59" s="19">
        <f t="shared" si="33"/>
        <v>0</v>
      </c>
      <c r="H59" s="19">
        <f t="shared" si="33"/>
        <v>0</v>
      </c>
      <c r="I59" s="19">
        <f t="shared" si="33"/>
        <v>0</v>
      </c>
      <c r="J59" s="19">
        <f t="shared" si="33"/>
        <v>0</v>
      </c>
      <c r="K59" s="13"/>
      <c r="L59" s="19">
        <f t="shared" si="33"/>
        <v>0</v>
      </c>
      <c r="M59" s="12"/>
      <c r="N59" s="19">
        <f t="shared" si="30"/>
        <v>0</v>
      </c>
      <c r="O59" s="56" t="e">
        <f t="shared" si="31"/>
        <v>#DIV/0!</v>
      </c>
    </row>
    <row r="60" spans="1:15" ht="15.75" thickBot="1" x14ac:dyDescent="0.3">
      <c r="A60" s="1" t="s">
        <v>86</v>
      </c>
      <c r="D60" s="20">
        <f>+D33+D59</f>
        <v>0</v>
      </c>
      <c r="E60" s="20">
        <f t="shared" ref="E60:L60" si="34">+E33+E59</f>
        <v>0</v>
      </c>
      <c r="F60" s="20">
        <f t="shared" si="34"/>
        <v>0</v>
      </c>
      <c r="G60" s="20">
        <f t="shared" si="34"/>
        <v>0</v>
      </c>
      <c r="H60" s="20">
        <f t="shared" si="34"/>
        <v>0</v>
      </c>
      <c r="I60" s="20">
        <f t="shared" si="34"/>
        <v>0</v>
      </c>
      <c r="J60" s="20">
        <f t="shared" si="34"/>
        <v>0</v>
      </c>
      <c r="K60" s="16"/>
      <c r="L60" s="20">
        <f t="shared" si="34"/>
        <v>0</v>
      </c>
      <c r="M60" s="15"/>
      <c r="N60" s="20">
        <f t="shared" si="30"/>
        <v>0</v>
      </c>
      <c r="O60" s="56" t="e">
        <f t="shared" si="31"/>
        <v>#DIV/0!</v>
      </c>
    </row>
    <row r="61" spans="1:15" ht="15.75" thickTop="1" x14ac:dyDescent="0.25"/>
  </sheetData>
  <sheetProtection password="9198" sheet="1" objects="1" scenarios="1" formatColumns="0"/>
  <mergeCells count="20">
    <mergeCell ref="B56:C56"/>
    <mergeCell ref="B57:C57"/>
    <mergeCell ref="B42:C42"/>
    <mergeCell ref="B43:C43"/>
    <mergeCell ref="B44:C44"/>
    <mergeCell ref="B45:C45"/>
    <mergeCell ref="B54:C54"/>
    <mergeCell ref="B55:C55"/>
    <mergeCell ref="B39:C39"/>
    <mergeCell ref="A1:L1"/>
    <mergeCell ref="D2:E2"/>
    <mergeCell ref="G2:H2"/>
    <mergeCell ref="D4:J4"/>
    <mergeCell ref="B28:C28"/>
    <mergeCell ref="B29:C29"/>
    <mergeCell ref="B30:C30"/>
    <mergeCell ref="B31:C31"/>
    <mergeCell ref="B36:C36"/>
    <mergeCell ref="B37:C37"/>
    <mergeCell ref="B38:C38"/>
  </mergeCells>
  <pageMargins left="0.25" right="0.25" top="0.75" bottom="0.75" header="0.3" footer="0.3"/>
  <pageSetup scale="65" orientation="portrait" r:id="rId1"/>
  <headerFooter>
    <oddHeader>&amp;C&amp;"-,Bold"&amp;16 2015 Revenue Schedule</oddHeader>
    <oddFooter>&amp;C&amp;"-,Bold"F-2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view="pageLayout" zoomScaleNormal="100" workbookViewId="0">
      <selection activeCell="I2" sqref="I2"/>
    </sheetView>
  </sheetViews>
  <sheetFormatPr defaultRowHeight="15" x14ac:dyDescent="0.25"/>
  <cols>
    <col min="1" max="1" width="3" customWidth="1"/>
    <col min="2" max="2" width="2.7109375" customWidth="1"/>
    <col min="3" max="3" width="31.140625" bestFit="1" customWidth="1"/>
    <col min="4" max="7" width="10" bestFit="1" customWidth="1"/>
    <col min="8" max="8" width="11.140625" customWidth="1"/>
    <col min="9" max="9" width="10" bestFit="1" customWidth="1"/>
    <col min="10" max="10" width="10.85546875" bestFit="1" customWidth="1"/>
  </cols>
  <sheetData>
    <row r="1" spans="1:10" x14ac:dyDescent="0.25">
      <c r="A1" s="228" t="str">
        <f>'Information Sheet'!B5</f>
        <v>XYZ Municipal Utilities Authority</v>
      </c>
      <c r="B1" s="228"/>
      <c r="C1" s="228"/>
      <c r="D1" s="228"/>
      <c r="E1" s="228"/>
      <c r="F1" s="228"/>
      <c r="G1" s="228"/>
      <c r="H1" s="228"/>
      <c r="I1" s="228"/>
      <c r="J1" s="228"/>
    </row>
    <row r="2" spans="1:10" x14ac:dyDescent="0.25">
      <c r="A2" s="9"/>
      <c r="B2" s="9"/>
      <c r="C2" s="10" t="s">
        <v>35</v>
      </c>
      <c r="D2" s="229">
        <f>'Information Sheet'!B6</f>
        <v>42005</v>
      </c>
      <c r="E2" s="229"/>
      <c r="F2" s="3" t="s">
        <v>36</v>
      </c>
      <c r="G2" s="229">
        <f>'Information Sheet'!B7</f>
        <v>42369</v>
      </c>
      <c r="H2" s="229"/>
      <c r="I2" s="9"/>
      <c r="J2" s="9"/>
    </row>
    <row r="4" spans="1:10" x14ac:dyDescent="0.25">
      <c r="D4" s="227" t="s">
        <v>34</v>
      </c>
      <c r="E4" s="227"/>
      <c r="F4" s="227"/>
      <c r="G4" s="227"/>
      <c r="H4" s="227"/>
      <c r="I4" s="227"/>
      <c r="J4" s="227"/>
    </row>
    <row r="5" spans="1:10" ht="30.75" thickBot="1" x14ac:dyDescent="0.3">
      <c r="D5" s="8" t="str">
        <f>'Information Sheet'!B8</f>
        <v>Operation #1</v>
      </c>
      <c r="E5" s="8" t="str">
        <f>'Information Sheet'!B9</f>
        <v>Operation #2</v>
      </c>
      <c r="F5" s="8" t="str">
        <f>'Information Sheet'!B10</f>
        <v>Operation #3</v>
      </c>
      <c r="G5" s="8" t="str">
        <f>'Information Sheet'!B11</f>
        <v>Operation #4</v>
      </c>
      <c r="H5" s="8" t="str">
        <f>'Information Sheet'!B12</f>
        <v>Operation #5</v>
      </c>
      <c r="I5" s="8" t="str">
        <f>'Information Sheet'!B13</f>
        <v>Operation #6</v>
      </c>
      <c r="J5" s="8" t="s">
        <v>26</v>
      </c>
    </row>
    <row r="6" spans="1:10" x14ac:dyDescent="0.25">
      <c r="A6" s="1" t="s">
        <v>52</v>
      </c>
      <c r="D6" s="18"/>
      <c r="E6" s="18"/>
      <c r="F6" s="18"/>
      <c r="G6" s="18"/>
      <c r="H6" s="18"/>
      <c r="I6" s="18"/>
      <c r="J6" s="18"/>
    </row>
    <row r="7" spans="1:10" x14ac:dyDescent="0.25">
      <c r="A7" s="17" t="s">
        <v>38</v>
      </c>
    </row>
    <row r="8" spans="1:10" x14ac:dyDescent="0.25">
      <c r="B8" t="s">
        <v>39</v>
      </c>
      <c r="D8" s="91"/>
      <c r="E8" s="91"/>
      <c r="F8" s="91"/>
      <c r="G8" s="91"/>
      <c r="H8" s="91"/>
      <c r="I8" s="91"/>
      <c r="J8" s="16">
        <f>SUM(D8:I8)</f>
        <v>0</v>
      </c>
    </row>
    <row r="9" spans="1:10" x14ac:dyDescent="0.25">
      <c r="B9" t="s">
        <v>40</v>
      </c>
      <c r="D9" s="92"/>
      <c r="E9" s="92"/>
      <c r="F9" s="92"/>
      <c r="G9" s="92"/>
      <c r="H9" s="92"/>
      <c r="I9" s="92"/>
      <c r="J9" s="13">
        <f t="shared" ref="J9:J12" si="0">SUM(D9:I9)</f>
        <v>0</v>
      </c>
    </row>
    <row r="10" spans="1:10" x14ac:dyDescent="0.25">
      <c r="B10" t="s">
        <v>41</v>
      </c>
      <c r="D10" s="92"/>
      <c r="E10" s="92"/>
      <c r="F10" s="92"/>
      <c r="G10" s="92"/>
      <c r="H10" s="92"/>
      <c r="I10" s="92"/>
      <c r="J10" s="13">
        <f t="shared" si="0"/>
        <v>0</v>
      </c>
    </row>
    <row r="11" spans="1:10" x14ac:dyDescent="0.25">
      <c r="B11" t="s">
        <v>42</v>
      </c>
      <c r="D11" s="92"/>
      <c r="E11" s="92"/>
      <c r="F11" s="92"/>
      <c r="G11" s="92"/>
      <c r="H11" s="92"/>
      <c r="I11" s="92"/>
      <c r="J11" s="13">
        <f t="shared" si="0"/>
        <v>0</v>
      </c>
    </row>
    <row r="12" spans="1:10" x14ac:dyDescent="0.25">
      <c r="B12" t="s">
        <v>43</v>
      </c>
      <c r="D12" s="93"/>
      <c r="E12" s="93"/>
      <c r="F12" s="93"/>
      <c r="G12" s="93"/>
      <c r="H12" s="93"/>
      <c r="I12" s="93"/>
      <c r="J12" s="14">
        <f t="shared" si="0"/>
        <v>0</v>
      </c>
    </row>
    <row r="13" spans="1:10" x14ac:dyDescent="0.25">
      <c r="C13" t="s">
        <v>44</v>
      </c>
      <c r="D13" s="13">
        <f>SUM(D8:D12)</f>
        <v>0</v>
      </c>
      <c r="E13" s="13">
        <f t="shared" ref="E13:J13" si="1">SUM(E8:E12)</f>
        <v>0</v>
      </c>
      <c r="F13" s="13">
        <f t="shared" si="1"/>
        <v>0</v>
      </c>
      <c r="G13" s="13">
        <f t="shared" si="1"/>
        <v>0</v>
      </c>
      <c r="H13" s="13">
        <f t="shared" si="1"/>
        <v>0</v>
      </c>
      <c r="I13" s="13">
        <f t="shared" si="1"/>
        <v>0</v>
      </c>
      <c r="J13" s="13">
        <f t="shared" si="1"/>
        <v>0</v>
      </c>
    </row>
    <row r="14" spans="1:10" x14ac:dyDescent="0.25">
      <c r="A14" s="17" t="s">
        <v>45</v>
      </c>
      <c r="D14" s="13"/>
      <c r="E14" s="13"/>
      <c r="F14" s="13"/>
      <c r="G14" s="13"/>
      <c r="H14" s="13"/>
      <c r="I14" s="13"/>
      <c r="J14" s="13"/>
    </row>
    <row r="15" spans="1:10" x14ac:dyDescent="0.25">
      <c r="B15" t="s">
        <v>39</v>
      </c>
      <c r="D15" s="92"/>
      <c r="E15" s="92"/>
      <c r="F15" s="92"/>
      <c r="G15" s="92"/>
      <c r="H15" s="92"/>
      <c r="I15" s="92"/>
      <c r="J15" s="13">
        <f>SUM(D15:I15)</f>
        <v>0</v>
      </c>
    </row>
    <row r="16" spans="1:10" x14ac:dyDescent="0.25">
      <c r="B16" t="s">
        <v>40</v>
      </c>
      <c r="D16" s="92"/>
      <c r="E16" s="92"/>
      <c r="F16" s="92"/>
      <c r="G16" s="92"/>
      <c r="H16" s="92"/>
      <c r="I16" s="92"/>
      <c r="J16" s="13">
        <f t="shared" ref="J16:J19" si="2">SUM(D16:I16)</f>
        <v>0</v>
      </c>
    </row>
    <row r="17" spans="1:10" x14ac:dyDescent="0.25">
      <c r="B17" t="s">
        <v>41</v>
      </c>
      <c r="D17" s="92"/>
      <c r="E17" s="92"/>
      <c r="F17" s="92"/>
      <c r="G17" s="92"/>
      <c r="H17" s="92"/>
      <c r="I17" s="92"/>
      <c r="J17" s="13">
        <f t="shared" si="2"/>
        <v>0</v>
      </c>
    </row>
    <row r="18" spans="1:10" x14ac:dyDescent="0.25">
      <c r="B18" t="s">
        <v>42</v>
      </c>
      <c r="D18" s="92"/>
      <c r="E18" s="92"/>
      <c r="F18" s="92"/>
      <c r="G18" s="92"/>
      <c r="H18" s="92"/>
      <c r="I18" s="92"/>
      <c r="J18" s="13">
        <f t="shared" si="2"/>
        <v>0</v>
      </c>
    </row>
    <row r="19" spans="1:10" x14ac:dyDescent="0.25">
      <c r="B19" t="s">
        <v>43</v>
      </c>
      <c r="D19" s="93"/>
      <c r="E19" s="93"/>
      <c r="F19" s="93"/>
      <c r="G19" s="93"/>
      <c r="H19" s="93"/>
      <c r="I19" s="93"/>
      <c r="J19" s="14">
        <f t="shared" si="2"/>
        <v>0</v>
      </c>
    </row>
    <row r="20" spans="1:10" x14ac:dyDescent="0.25">
      <c r="C20" t="s">
        <v>46</v>
      </c>
      <c r="D20" s="13">
        <f>SUM(D15:D19)</f>
        <v>0</v>
      </c>
      <c r="E20" s="13">
        <f t="shared" ref="E20:J20" si="3">SUM(E15:E19)</f>
        <v>0</v>
      </c>
      <c r="F20" s="13">
        <f t="shared" si="3"/>
        <v>0</v>
      </c>
      <c r="G20" s="13">
        <f t="shared" si="3"/>
        <v>0</v>
      </c>
      <c r="H20" s="13">
        <f t="shared" si="3"/>
        <v>0</v>
      </c>
      <c r="I20" s="13">
        <f t="shared" si="3"/>
        <v>0</v>
      </c>
      <c r="J20" s="13">
        <f t="shared" si="3"/>
        <v>0</v>
      </c>
    </row>
    <row r="21" spans="1:10" x14ac:dyDescent="0.25">
      <c r="A21" s="17" t="s">
        <v>47</v>
      </c>
      <c r="D21" s="13"/>
      <c r="E21" s="13"/>
      <c r="F21" s="13"/>
      <c r="G21" s="13"/>
      <c r="H21" s="13"/>
      <c r="I21" s="13"/>
      <c r="J21" s="13"/>
    </row>
    <row r="22" spans="1:10" x14ac:dyDescent="0.25">
      <c r="B22" t="s">
        <v>48</v>
      </c>
      <c r="D22" s="92"/>
      <c r="E22" s="92"/>
      <c r="F22" s="92"/>
      <c r="G22" s="92"/>
      <c r="H22" s="92"/>
      <c r="I22" s="92"/>
      <c r="J22" s="13">
        <f>SUM(D22:I22)</f>
        <v>0</v>
      </c>
    </row>
    <row r="23" spans="1:10" x14ac:dyDescent="0.25">
      <c r="B23" t="s">
        <v>49</v>
      </c>
      <c r="D23" s="92"/>
      <c r="E23" s="92"/>
      <c r="F23" s="92"/>
      <c r="G23" s="92"/>
      <c r="H23" s="92"/>
      <c r="I23" s="92"/>
      <c r="J23" s="13">
        <f t="shared" ref="J23:J25" si="4">SUM(D23:I23)</f>
        <v>0</v>
      </c>
    </row>
    <row r="24" spans="1:10" x14ac:dyDescent="0.25">
      <c r="B24" t="s">
        <v>50</v>
      </c>
      <c r="D24" s="92"/>
      <c r="E24" s="92"/>
      <c r="F24" s="92"/>
      <c r="G24" s="92"/>
      <c r="H24" s="92"/>
      <c r="I24" s="92"/>
      <c r="J24" s="13">
        <f t="shared" si="4"/>
        <v>0</v>
      </c>
    </row>
    <row r="25" spans="1:10" x14ac:dyDescent="0.25">
      <c r="B25" t="s">
        <v>43</v>
      </c>
      <c r="D25" s="93"/>
      <c r="E25" s="93"/>
      <c r="F25" s="93"/>
      <c r="G25" s="93"/>
      <c r="H25" s="93"/>
      <c r="I25" s="93"/>
      <c r="J25" s="14">
        <f t="shared" si="4"/>
        <v>0</v>
      </c>
    </row>
    <row r="26" spans="1:10" x14ac:dyDescent="0.25">
      <c r="C26" t="s">
        <v>51</v>
      </c>
      <c r="D26" s="13">
        <f>SUM(D22:D25)</f>
        <v>0</v>
      </c>
      <c r="E26" s="13">
        <f t="shared" ref="E26:J26" si="5">SUM(E22:E25)</f>
        <v>0</v>
      </c>
      <c r="F26" s="13">
        <f t="shared" si="5"/>
        <v>0</v>
      </c>
      <c r="G26" s="13">
        <f t="shared" si="5"/>
        <v>0</v>
      </c>
      <c r="H26" s="13">
        <f t="shared" si="5"/>
        <v>0</v>
      </c>
      <c r="I26" s="13">
        <f t="shared" si="5"/>
        <v>0</v>
      </c>
      <c r="J26" s="13">
        <f t="shared" si="5"/>
        <v>0</v>
      </c>
    </row>
    <row r="27" spans="1:10" x14ac:dyDescent="0.25">
      <c r="A27" s="17" t="s">
        <v>53</v>
      </c>
      <c r="D27" s="13"/>
      <c r="E27" s="13"/>
      <c r="F27" s="13"/>
      <c r="G27" s="13"/>
      <c r="H27" s="13"/>
      <c r="I27" s="13"/>
      <c r="J27" s="13"/>
    </row>
    <row r="28" spans="1:10" x14ac:dyDescent="0.25">
      <c r="B28" s="230" t="s">
        <v>54</v>
      </c>
      <c r="C28" s="230"/>
      <c r="D28" s="92"/>
      <c r="E28" s="92"/>
      <c r="F28" s="92"/>
      <c r="G28" s="92"/>
      <c r="H28" s="92"/>
      <c r="I28" s="92"/>
      <c r="J28" s="13">
        <f>SUM(D28:I28)</f>
        <v>0</v>
      </c>
    </row>
    <row r="29" spans="1:10" x14ac:dyDescent="0.25">
      <c r="B29" s="230" t="s">
        <v>55</v>
      </c>
      <c r="C29" s="230"/>
      <c r="D29" s="92"/>
      <c r="E29" s="92"/>
      <c r="F29" s="92"/>
      <c r="G29" s="92"/>
      <c r="H29" s="92"/>
      <c r="I29" s="92"/>
      <c r="J29" s="13">
        <f t="shared" ref="J29:J31" si="6">SUM(D29:I29)</f>
        <v>0</v>
      </c>
    </row>
    <row r="30" spans="1:10" x14ac:dyDescent="0.25">
      <c r="B30" s="230" t="s">
        <v>56</v>
      </c>
      <c r="C30" s="230"/>
      <c r="D30" s="92"/>
      <c r="E30" s="92"/>
      <c r="F30" s="92"/>
      <c r="G30" s="92"/>
      <c r="H30" s="92"/>
      <c r="I30" s="92"/>
      <c r="J30" s="13">
        <f t="shared" si="6"/>
        <v>0</v>
      </c>
    </row>
    <row r="31" spans="1:10" x14ac:dyDescent="0.25">
      <c r="B31" s="230" t="s">
        <v>57</v>
      </c>
      <c r="C31" s="230"/>
      <c r="D31" s="93"/>
      <c r="E31" s="93"/>
      <c r="F31" s="93"/>
      <c r="G31" s="93"/>
      <c r="H31" s="93"/>
      <c r="I31" s="93"/>
      <c r="J31" s="14">
        <f t="shared" si="6"/>
        <v>0</v>
      </c>
    </row>
    <row r="32" spans="1:10" x14ac:dyDescent="0.25">
      <c r="C32" t="s">
        <v>58</v>
      </c>
      <c r="D32" s="19">
        <f>SUM(D28:D31)</f>
        <v>0</v>
      </c>
      <c r="E32" s="19">
        <f t="shared" ref="E32:J32" si="7">SUM(E28:E31)</f>
        <v>0</v>
      </c>
      <c r="F32" s="19">
        <f t="shared" si="7"/>
        <v>0</v>
      </c>
      <c r="G32" s="19">
        <f t="shared" si="7"/>
        <v>0</v>
      </c>
      <c r="H32" s="19">
        <f t="shared" si="7"/>
        <v>0</v>
      </c>
      <c r="I32" s="19">
        <f t="shared" si="7"/>
        <v>0</v>
      </c>
      <c r="J32" s="19">
        <f t="shared" si="7"/>
        <v>0</v>
      </c>
    </row>
    <row r="33" spans="1:10" x14ac:dyDescent="0.25">
      <c r="C33" t="s">
        <v>59</v>
      </c>
      <c r="D33" s="19">
        <f>+D13+D20+D26+D32</f>
        <v>0</v>
      </c>
      <c r="E33" s="19">
        <f t="shared" ref="E33:J33" si="8">+E13+E20+E26+E32</f>
        <v>0</v>
      </c>
      <c r="F33" s="19">
        <f t="shared" si="8"/>
        <v>0</v>
      </c>
      <c r="G33" s="19">
        <f t="shared" si="8"/>
        <v>0</v>
      </c>
      <c r="H33" s="19">
        <f t="shared" si="8"/>
        <v>0</v>
      </c>
      <c r="I33" s="19">
        <f t="shared" si="8"/>
        <v>0</v>
      </c>
      <c r="J33" s="19">
        <f t="shared" si="8"/>
        <v>0</v>
      </c>
    </row>
    <row r="34" spans="1:10" x14ac:dyDescent="0.25">
      <c r="A34" s="1" t="s">
        <v>60</v>
      </c>
      <c r="D34" s="13"/>
      <c r="E34" s="13"/>
      <c r="F34" s="13"/>
      <c r="G34" s="13"/>
      <c r="H34" s="13"/>
      <c r="I34" s="13"/>
      <c r="J34" s="13"/>
    </row>
    <row r="35" spans="1:10" x14ac:dyDescent="0.25">
      <c r="A35" s="17" t="s">
        <v>61</v>
      </c>
      <c r="D35" s="13"/>
      <c r="E35" s="13"/>
      <c r="F35" s="13"/>
      <c r="G35" s="13"/>
      <c r="H35" s="13"/>
      <c r="I35" s="13"/>
      <c r="J35" s="13"/>
    </row>
    <row r="36" spans="1:10" x14ac:dyDescent="0.25">
      <c r="B36" s="230" t="s">
        <v>62</v>
      </c>
      <c r="C36" s="230"/>
      <c r="D36" s="92"/>
      <c r="E36" s="92"/>
      <c r="F36" s="92"/>
      <c r="G36" s="92"/>
      <c r="H36" s="92"/>
      <c r="I36" s="92"/>
      <c r="J36" s="13">
        <f>SUM(D36:I36)</f>
        <v>0</v>
      </c>
    </row>
    <row r="37" spans="1:10" x14ac:dyDescent="0.25">
      <c r="B37" s="230" t="s">
        <v>63</v>
      </c>
      <c r="C37" s="230"/>
      <c r="D37" s="92"/>
      <c r="E37" s="92"/>
      <c r="F37" s="92"/>
      <c r="G37" s="92"/>
      <c r="H37" s="92"/>
      <c r="I37" s="92"/>
      <c r="J37" s="13">
        <f t="shared" ref="J37:J39" si="9">SUM(D37:I37)</f>
        <v>0</v>
      </c>
    </row>
    <row r="38" spans="1:10" x14ac:dyDescent="0.25">
      <c r="B38" s="230" t="s">
        <v>64</v>
      </c>
      <c r="C38" s="230"/>
      <c r="D38" s="92"/>
      <c r="E38" s="92"/>
      <c r="F38" s="92"/>
      <c r="G38" s="92"/>
      <c r="H38" s="92"/>
      <c r="I38" s="92"/>
      <c r="J38" s="13">
        <f t="shared" si="9"/>
        <v>0</v>
      </c>
    </row>
    <row r="39" spans="1:10" x14ac:dyDescent="0.25">
      <c r="B39" s="230" t="s">
        <v>65</v>
      </c>
      <c r="C39" s="230"/>
      <c r="D39" s="93"/>
      <c r="E39" s="93"/>
      <c r="F39" s="93"/>
      <c r="G39" s="93"/>
      <c r="H39" s="93"/>
      <c r="I39" s="93"/>
      <c r="J39" s="14">
        <f t="shared" si="9"/>
        <v>0</v>
      </c>
    </row>
    <row r="40" spans="1:10" x14ac:dyDescent="0.25">
      <c r="C40" t="s">
        <v>66</v>
      </c>
      <c r="D40" s="13">
        <f>SUM(D36:D39)</f>
        <v>0</v>
      </c>
      <c r="E40" s="13">
        <f t="shared" ref="E40:J40" si="10">SUM(E36:E39)</f>
        <v>0</v>
      </c>
      <c r="F40" s="13">
        <f t="shared" si="10"/>
        <v>0</v>
      </c>
      <c r="G40" s="13">
        <f t="shared" si="10"/>
        <v>0</v>
      </c>
      <c r="H40" s="13">
        <f t="shared" si="10"/>
        <v>0</v>
      </c>
      <c r="I40" s="13">
        <f t="shared" si="10"/>
        <v>0</v>
      </c>
      <c r="J40" s="13">
        <f t="shared" si="10"/>
        <v>0</v>
      </c>
    </row>
    <row r="41" spans="1:10" x14ac:dyDescent="0.25">
      <c r="A41" s="17" t="s">
        <v>67</v>
      </c>
      <c r="D41" s="13"/>
      <c r="E41" s="13"/>
      <c r="F41" s="13"/>
      <c r="G41" s="13"/>
      <c r="H41" s="13"/>
      <c r="I41" s="13"/>
      <c r="J41" s="13"/>
    </row>
    <row r="42" spans="1:10" x14ac:dyDescent="0.25">
      <c r="B42" s="230" t="s">
        <v>68</v>
      </c>
      <c r="C42" s="230"/>
      <c r="D42" s="92"/>
      <c r="E42" s="92"/>
      <c r="F42" s="92"/>
      <c r="G42" s="92"/>
      <c r="H42" s="92"/>
      <c r="I42" s="92"/>
      <c r="J42" s="13">
        <f>SUM(D42:I42)</f>
        <v>0</v>
      </c>
    </row>
    <row r="43" spans="1:10" x14ac:dyDescent="0.25">
      <c r="B43" s="230" t="s">
        <v>69</v>
      </c>
      <c r="C43" s="230"/>
      <c r="D43" s="92"/>
      <c r="E43" s="92"/>
      <c r="F43" s="92"/>
      <c r="G43" s="92"/>
      <c r="H43" s="92"/>
      <c r="I43" s="92"/>
      <c r="J43" s="13">
        <f t="shared" ref="J43:J45" si="11">SUM(D43:I43)</f>
        <v>0</v>
      </c>
    </row>
    <row r="44" spans="1:10" x14ac:dyDescent="0.25">
      <c r="B44" s="230" t="s">
        <v>70</v>
      </c>
      <c r="C44" s="230"/>
      <c r="D44" s="92"/>
      <c r="E44" s="92"/>
      <c r="F44" s="92"/>
      <c r="G44" s="92"/>
      <c r="H44" s="92"/>
      <c r="I44" s="92"/>
      <c r="J44" s="13">
        <f t="shared" si="11"/>
        <v>0</v>
      </c>
    </row>
    <row r="45" spans="1:10" x14ac:dyDescent="0.25">
      <c r="B45" s="230" t="s">
        <v>71</v>
      </c>
      <c r="C45" s="230"/>
      <c r="D45" s="93"/>
      <c r="E45" s="93"/>
      <c r="F45" s="93"/>
      <c r="G45" s="93"/>
      <c r="H45" s="93"/>
      <c r="I45" s="93"/>
      <c r="J45" s="14">
        <f t="shared" si="11"/>
        <v>0</v>
      </c>
    </row>
    <row r="46" spans="1:10" x14ac:dyDescent="0.25">
      <c r="C46" t="s">
        <v>72</v>
      </c>
      <c r="D46" s="13">
        <f>SUM(D42:D45)</f>
        <v>0</v>
      </c>
      <c r="E46" s="13">
        <f t="shared" ref="E46:J46" si="12">SUM(E42:E45)</f>
        <v>0</v>
      </c>
      <c r="F46" s="13">
        <f t="shared" si="12"/>
        <v>0</v>
      </c>
      <c r="G46" s="13">
        <f t="shared" si="12"/>
        <v>0</v>
      </c>
      <c r="H46" s="13">
        <f t="shared" si="12"/>
        <v>0</v>
      </c>
      <c r="I46" s="13">
        <f t="shared" si="12"/>
        <v>0</v>
      </c>
      <c r="J46" s="13">
        <f t="shared" si="12"/>
        <v>0</v>
      </c>
    </row>
    <row r="47" spans="1:10" x14ac:dyDescent="0.25">
      <c r="A47" s="17" t="s">
        <v>73</v>
      </c>
      <c r="D47" s="13"/>
      <c r="E47" s="13"/>
      <c r="F47" s="13"/>
      <c r="G47" s="13"/>
      <c r="H47" s="13"/>
      <c r="I47" s="13"/>
      <c r="J47" s="13"/>
    </row>
    <row r="48" spans="1:10" x14ac:dyDescent="0.25">
      <c r="B48" t="s">
        <v>74</v>
      </c>
      <c r="D48" s="92"/>
      <c r="E48" s="92"/>
      <c r="F48" s="92"/>
      <c r="G48" s="92"/>
      <c r="H48" s="92"/>
      <c r="I48" s="92"/>
      <c r="J48" s="13">
        <f>SUM(D48:I48)</f>
        <v>0</v>
      </c>
    </row>
    <row r="49" spans="1:10" x14ac:dyDescent="0.25">
      <c r="B49" t="s">
        <v>75</v>
      </c>
      <c r="D49" s="92"/>
      <c r="E49" s="92"/>
      <c r="F49" s="92"/>
      <c r="G49" s="92"/>
      <c r="H49" s="92"/>
      <c r="I49" s="92"/>
      <c r="J49" s="13">
        <f t="shared" ref="J49:J51" si="13">SUM(D49:I49)</f>
        <v>0</v>
      </c>
    </row>
    <row r="50" spans="1:10" x14ac:dyDescent="0.25">
      <c r="B50" t="s">
        <v>76</v>
      </c>
      <c r="D50" s="92"/>
      <c r="E50" s="92"/>
      <c r="F50" s="92"/>
      <c r="G50" s="92"/>
      <c r="H50" s="92"/>
      <c r="I50" s="92"/>
      <c r="J50" s="13">
        <f t="shared" si="13"/>
        <v>0</v>
      </c>
    </row>
    <row r="51" spans="1:10" x14ac:dyDescent="0.25">
      <c r="B51" t="s">
        <v>77</v>
      </c>
      <c r="D51" s="93"/>
      <c r="E51" s="93"/>
      <c r="F51" s="93"/>
      <c r="G51" s="93"/>
      <c r="H51" s="93"/>
      <c r="I51" s="93"/>
      <c r="J51" s="14">
        <f t="shared" si="13"/>
        <v>0</v>
      </c>
    </row>
    <row r="52" spans="1:10" x14ac:dyDescent="0.25">
      <c r="C52" t="s">
        <v>78</v>
      </c>
      <c r="D52" s="13">
        <f>SUM(D48:D51)</f>
        <v>0</v>
      </c>
      <c r="E52" s="13">
        <f t="shared" ref="E52:J52" si="14">SUM(E48:E51)</f>
        <v>0</v>
      </c>
      <c r="F52" s="13">
        <f t="shared" si="14"/>
        <v>0</v>
      </c>
      <c r="G52" s="13">
        <f t="shared" si="14"/>
        <v>0</v>
      </c>
      <c r="H52" s="13">
        <f t="shared" si="14"/>
        <v>0</v>
      </c>
      <c r="I52" s="13">
        <f t="shared" si="14"/>
        <v>0</v>
      </c>
      <c r="J52" s="13">
        <f t="shared" si="14"/>
        <v>0</v>
      </c>
    </row>
    <row r="53" spans="1:10" x14ac:dyDescent="0.25">
      <c r="A53" s="17" t="s">
        <v>80</v>
      </c>
      <c r="D53" s="13"/>
      <c r="E53" s="13"/>
      <c r="F53" s="13"/>
      <c r="G53" s="13"/>
      <c r="H53" s="13"/>
      <c r="I53" s="13"/>
      <c r="J53" s="13"/>
    </row>
    <row r="54" spans="1:10" x14ac:dyDescent="0.25">
      <c r="B54" s="230" t="s">
        <v>81</v>
      </c>
      <c r="C54" s="230"/>
      <c r="D54" s="92"/>
      <c r="E54" s="92"/>
      <c r="F54" s="92"/>
      <c r="G54" s="92"/>
      <c r="H54" s="92"/>
      <c r="I54" s="92"/>
      <c r="J54" s="13">
        <f>SUM(D54:I54)</f>
        <v>0</v>
      </c>
    </row>
    <row r="55" spans="1:10" x14ac:dyDescent="0.25">
      <c r="B55" s="230" t="s">
        <v>82</v>
      </c>
      <c r="C55" s="230"/>
      <c r="D55" s="92"/>
      <c r="E55" s="92"/>
      <c r="F55" s="92"/>
      <c r="G55" s="92"/>
      <c r="H55" s="92"/>
      <c r="I55" s="92"/>
      <c r="J55" s="13">
        <f t="shared" ref="J55:J57" si="15">SUM(D55:I55)</f>
        <v>0</v>
      </c>
    </row>
    <row r="56" spans="1:10" x14ac:dyDescent="0.25">
      <c r="B56" s="230" t="s">
        <v>83</v>
      </c>
      <c r="C56" s="230"/>
      <c r="D56" s="92"/>
      <c r="E56" s="92"/>
      <c r="F56" s="92"/>
      <c r="G56" s="92"/>
      <c r="H56" s="92"/>
      <c r="I56" s="92"/>
      <c r="J56" s="13">
        <f t="shared" si="15"/>
        <v>0</v>
      </c>
    </row>
    <row r="57" spans="1:10" x14ac:dyDescent="0.25">
      <c r="B57" s="230" t="s">
        <v>84</v>
      </c>
      <c r="C57" s="230"/>
      <c r="D57" s="93"/>
      <c r="E57" s="93"/>
      <c r="F57" s="93"/>
      <c r="G57" s="93"/>
      <c r="H57" s="93"/>
      <c r="I57" s="93"/>
      <c r="J57" s="14">
        <f t="shared" si="15"/>
        <v>0</v>
      </c>
    </row>
    <row r="58" spans="1:10" x14ac:dyDescent="0.25">
      <c r="C58" t="s">
        <v>79</v>
      </c>
      <c r="D58" s="19">
        <f>SUM(D54:D57)</f>
        <v>0</v>
      </c>
      <c r="E58" s="19">
        <f t="shared" ref="E58:J58" si="16">SUM(E54:E57)</f>
        <v>0</v>
      </c>
      <c r="F58" s="19">
        <f t="shared" si="16"/>
        <v>0</v>
      </c>
      <c r="G58" s="19">
        <f t="shared" si="16"/>
        <v>0</v>
      </c>
      <c r="H58" s="19">
        <f t="shared" si="16"/>
        <v>0</v>
      </c>
      <c r="I58" s="19">
        <f t="shared" si="16"/>
        <v>0</v>
      </c>
      <c r="J58" s="19">
        <f t="shared" si="16"/>
        <v>0</v>
      </c>
    </row>
    <row r="59" spans="1:10" x14ac:dyDescent="0.25">
      <c r="C59" t="s">
        <v>85</v>
      </c>
      <c r="D59" s="19">
        <f>+D58+D52+D46+D40</f>
        <v>0</v>
      </c>
      <c r="E59" s="19">
        <f t="shared" ref="E59:J59" si="17">+E58+E52+E46+E40</f>
        <v>0</v>
      </c>
      <c r="F59" s="19">
        <f t="shared" si="17"/>
        <v>0</v>
      </c>
      <c r="G59" s="19">
        <f t="shared" si="17"/>
        <v>0</v>
      </c>
      <c r="H59" s="19">
        <f t="shared" si="17"/>
        <v>0</v>
      </c>
      <c r="I59" s="19">
        <f t="shared" si="17"/>
        <v>0</v>
      </c>
      <c r="J59" s="19">
        <f t="shared" si="17"/>
        <v>0</v>
      </c>
    </row>
    <row r="60" spans="1:10" ht="15.75" thickBot="1" x14ac:dyDescent="0.3">
      <c r="A60" s="1" t="s">
        <v>86</v>
      </c>
      <c r="D60" s="20">
        <f>+D33+D59</f>
        <v>0</v>
      </c>
      <c r="E60" s="20">
        <f t="shared" ref="E60:J60" si="18">+E33+E59</f>
        <v>0</v>
      </c>
      <c r="F60" s="20">
        <f t="shared" si="18"/>
        <v>0</v>
      </c>
      <c r="G60" s="20">
        <f t="shared" si="18"/>
        <v>0</v>
      </c>
      <c r="H60" s="20">
        <f t="shared" si="18"/>
        <v>0</v>
      </c>
      <c r="I60" s="20">
        <f t="shared" si="18"/>
        <v>0</v>
      </c>
      <c r="J60" s="20">
        <f t="shared" si="18"/>
        <v>0</v>
      </c>
    </row>
    <row r="61" spans="1:10" ht="15.75" thickTop="1" x14ac:dyDescent="0.25"/>
  </sheetData>
  <sheetProtection password="9198" sheet="1" objects="1" scenarios="1" formatColumns="0"/>
  <mergeCells count="20">
    <mergeCell ref="B56:C56"/>
    <mergeCell ref="B57:C57"/>
    <mergeCell ref="B42:C42"/>
    <mergeCell ref="B43:C43"/>
    <mergeCell ref="B44:C44"/>
    <mergeCell ref="B45:C45"/>
    <mergeCell ref="B54:C54"/>
    <mergeCell ref="B55:C55"/>
    <mergeCell ref="B39:C39"/>
    <mergeCell ref="A1:J1"/>
    <mergeCell ref="D2:E2"/>
    <mergeCell ref="G2:H2"/>
    <mergeCell ref="D4:J4"/>
    <mergeCell ref="B28:C28"/>
    <mergeCell ref="B29:C29"/>
    <mergeCell ref="B30:C30"/>
    <mergeCell ref="B31:C31"/>
    <mergeCell ref="B36:C36"/>
    <mergeCell ref="B37:C37"/>
    <mergeCell ref="B38:C38"/>
  </mergeCells>
  <pageMargins left="0.7" right="0.7" top="0.75" bottom="0.75" header="0.3" footer="0.3"/>
  <pageSetup scale="77" orientation="portrait" r:id="rId1"/>
  <headerFooter>
    <oddHeader>&amp;C&amp;"-,Bold"&amp;16 2014 Revenue Schedule</oddHeader>
    <oddFooter>&amp;C&amp;"-,Bold"F-3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view="pageLayout" zoomScaleNormal="100" workbookViewId="0">
      <selection activeCell="D45" sqref="D45:I45"/>
    </sheetView>
  </sheetViews>
  <sheetFormatPr defaultRowHeight="15" x14ac:dyDescent="0.25"/>
  <cols>
    <col min="1" max="1" width="3" customWidth="1"/>
    <col min="2" max="2" width="2.7109375" customWidth="1"/>
    <col min="3" max="3" width="33.42578125" bestFit="1" customWidth="1"/>
    <col min="4" max="5" width="10" bestFit="1" customWidth="1"/>
    <col min="6" max="6" width="11.42578125" customWidth="1"/>
    <col min="7" max="9" width="10" bestFit="1" customWidth="1"/>
    <col min="10" max="10" width="10.85546875" bestFit="1" customWidth="1"/>
    <col min="11" max="11" width="1.85546875" customWidth="1"/>
    <col min="12" max="12" width="16" bestFit="1" customWidth="1"/>
    <col min="13" max="13" width="2" customWidth="1"/>
    <col min="14" max="14" width="12.85546875" bestFit="1" customWidth="1"/>
    <col min="15" max="15" width="12.7109375" bestFit="1" customWidth="1"/>
  </cols>
  <sheetData>
    <row r="1" spans="1:15" x14ac:dyDescent="0.25">
      <c r="A1" s="228" t="str">
        <f>'Information Sheet'!B5</f>
        <v>XYZ Municipal Utilities Authority</v>
      </c>
      <c r="B1" s="228"/>
      <c r="C1" s="228"/>
      <c r="D1" s="228"/>
      <c r="E1" s="228"/>
      <c r="F1" s="228"/>
      <c r="G1" s="228"/>
      <c r="H1" s="228"/>
      <c r="I1" s="228"/>
      <c r="J1" s="228"/>
      <c r="K1" s="228"/>
      <c r="L1" s="228"/>
      <c r="M1" s="34"/>
    </row>
    <row r="2" spans="1:15" x14ac:dyDescent="0.25">
      <c r="A2" s="9"/>
      <c r="B2" s="9"/>
      <c r="C2" s="10" t="s">
        <v>35</v>
      </c>
      <c r="D2" s="229">
        <f>'Information Sheet'!B6</f>
        <v>42005</v>
      </c>
      <c r="E2" s="229"/>
      <c r="F2" s="3" t="s">
        <v>36</v>
      </c>
      <c r="G2" s="229">
        <f>'Information Sheet'!B7</f>
        <v>42369</v>
      </c>
      <c r="H2" s="229"/>
      <c r="I2" s="9"/>
      <c r="J2" s="9"/>
      <c r="K2" s="9"/>
      <c r="L2" s="9"/>
      <c r="M2" s="9"/>
    </row>
    <row r="4" spans="1:15" ht="60" x14ac:dyDescent="0.25">
      <c r="D4" s="227" t="s">
        <v>33</v>
      </c>
      <c r="E4" s="227"/>
      <c r="F4" s="227"/>
      <c r="G4" s="227"/>
      <c r="H4" s="227"/>
      <c r="I4" s="227"/>
      <c r="J4" s="227"/>
      <c r="L4" s="7" t="s">
        <v>34</v>
      </c>
      <c r="M4" s="7"/>
      <c r="N4" s="7" t="s">
        <v>198</v>
      </c>
      <c r="O4" s="7" t="s">
        <v>199</v>
      </c>
    </row>
    <row r="5" spans="1:15" ht="30.75" thickBot="1" x14ac:dyDescent="0.3">
      <c r="D5" s="8" t="str">
        <f>'Information Sheet'!B8</f>
        <v>Operation #1</v>
      </c>
      <c r="E5" s="8" t="str">
        <f>'Information Sheet'!B9</f>
        <v>Operation #2</v>
      </c>
      <c r="F5" s="8" t="str">
        <f>'Information Sheet'!B10</f>
        <v>Operation #3</v>
      </c>
      <c r="G5" s="8" t="str">
        <f>'Information Sheet'!B11</f>
        <v>Operation #4</v>
      </c>
      <c r="H5" s="8" t="str">
        <f>'Information Sheet'!B12</f>
        <v>Operation #5</v>
      </c>
      <c r="I5" s="8" t="str">
        <f>'Information Sheet'!B13</f>
        <v>Operation #6</v>
      </c>
      <c r="J5" s="8" t="s">
        <v>26</v>
      </c>
      <c r="L5" s="8" t="s">
        <v>26</v>
      </c>
      <c r="M5" s="8"/>
      <c r="N5" s="8" t="s">
        <v>197</v>
      </c>
      <c r="O5" s="42" t="s">
        <v>197</v>
      </c>
    </row>
    <row r="6" spans="1:15" x14ac:dyDescent="0.25">
      <c r="A6" s="1" t="s">
        <v>87</v>
      </c>
      <c r="D6" s="18"/>
      <c r="E6" s="18"/>
      <c r="F6" s="18"/>
      <c r="G6" s="18"/>
      <c r="H6" s="18"/>
      <c r="I6" s="18"/>
      <c r="J6" s="18"/>
      <c r="L6" s="18"/>
      <c r="M6" s="18"/>
    </row>
    <row r="7" spans="1:15" x14ac:dyDescent="0.25">
      <c r="A7" s="17" t="s">
        <v>90</v>
      </c>
    </row>
    <row r="8" spans="1:15" x14ac:dyDescent="0.25">
      <c r="B8" t="s">
        <v>88</v>
      </c>
      <c r="D8" s="91"/>
      <c r="E8" s="91"/>
      <c r="F8" s="91"/>
      <c r="G8" s="91"/>
      <c r="H8" s="91"/>
      <c r="I8" s="91"/>
      <c r="J8" s="16">
        <f>SUM(D8:I8)</f>
        <v>0</v>
      </c>
      <c r="K8" s="16"/>
      <c r="L8" s="16">
        <f>'Appropriations (Current Adopt)'!J8</f>
        <v>0</v>
      </c>
      <c r="M8" s="16"/>
      <c r="N8" s="16">
        <f>J8-L8</f>
        <v>0</v>
      </c>
      <c r="O8" s="56" t="e">
        <f>N8/L8</f>
        <v>#DIV/0!</v>
      </c>
    </row>
    <row r="9" spans="1:15" x14ac:dyDescent="0.25">
      <c r="B9" t="s">
        <v>89</v>
      </c>
      <c r="D9" s="93"/>
      <c r="E9" s="93"/>
      <c r="F9" s="93"/>
      <c r="G9" s="93"/>
      <c r="H9" s="93"/>
      <c r="I9" s="93"/>
      <c r="J9" s="14">
        <f>SUM(D9:I9)</f>
        <v>0</v>
      </c>
      <c r="K9" s="13"/>
      <c r="L9" s="14">
        <f>'Appropriations (Current Adopt)'!J9</f>
        <v>0</v>
      </c>
      <c r="M9" s="13"/>
      <c r="N9" s="14">
        <f t="shared" ref="N9:N10" si="0">J9-L9</f>
        <v>0</v>
      </c>
      <c r="O9" s="56" t="e">
        <f t="shared" ref="O9:O47" si="1">N9/L9</f>
        <v>#DIV/0!</v>
      </c>
    </row>
    <row r="10" spans="1:15" x14ac:dyDescent="0.25">
      <c r="C10" t="s">
        <v>91</v>
      </c>
      <c r="D10" s="19">
        <f t="shared" ref="D10:J10" si="2">SUM(D8:D9)</f>
        <v>0</v>
      </c>
      <c r="E10" s="19">
        <f t="shared" si="2"/>
        <v>0</v>
      </c>
      <c r="F10" s="19">
        <f t="shared" si="2"/>
        <v>0</v>
      </c>
      <c r="G10" s="19">
        <f t="shared" si="2"/>
        <v>0</v>
      </c>
      <c r="H10" s="19">
        <f t="shared" si="2"/>
        <v>0</v>
      </c>
      <c r="I10" s="19">
        <f t="shared" si="2"/>
        <v>0</v>
      </c>
      <c r="J10" s="19">
        <f t="shared" si="2"/>
        <v>0</v>
      </c>
      <c r="K10" s="13"/>
      <c r="L10" s="19">
        <f>SUM(L8:L9)</f>
        <v>0</v>
      </c>
      <c r="M10" s="13"/>
      <c r="N10" s="19">
        <f t="shared" si="0"/>
        <v>0</v>
      </c>
      <c r="O10" s="56" t="e">
        <f t="shared" si="1"/>
        <v>#DIV/0!</v>
      </c>
    </row>
    <row r="11" spans="1:15" x14ac:dyDescent="0.25">
      <c r="A11" s="17" t="s">
        <v>92</v>
      </c>
      <c r="D11" s="13"/>
      <c r="E11" s="13"/>
      <c r="F11" s="13"/>
      <c r="G11" s="13"/>
      <c r="H11" s="13"/>
      <c r="I11" s="13"/>
      <c r="J11" s="13"/>
      <c r="K11" s="13"/>
      <c r="L11" s="13"/>
      <c r="M11" s="13"/>
      <c r="N11" s="13"/>
      <c r="O11" s="56"/>
    </row>
    <row r="12" spans="1:15" x14ac:dyDescent="0.25">
      <c r="B12" s="230" t="s">
        <v>93</v>
      </c>
      <c r="C12" s="230"/>
      <c r="D12" s="92"/>
      <c r="E12" s="92"/>
      <c r="F12" s="92"/>
      <c r="G12" s="92"/>
      <c r="H12" s="92"/>
      <c r="I12" s="92"/>
      <c r="J12" s="13">
        <f>SUM(D12:I12)</f>
        <v>0</v>
      </c>
      <c r="K12" s="13"/>
      <c r="L12" s="13">
        <f>'Appropriations (Current Adopt)'!J12</f>
        <v>0</v>
      </c>
      <c r="M12" s="12"/>
      <c r="N12" s="12">
        <f>J12-L12</f>
        <v>0</v>
      </c>
      <c r="O12" s="56" t="e">
        <f t="shared" si="1"/>
        <v>#DIV/0!</v>
      </c>
    </row>
    <row r="13" spans="1:15" x14ac:dyDescent="0.25">
      <c r="B13" s="230" t="s">
        <v>94</v>
      </c>
      <c r="C13" s="230"/>
      <c r="D13" s="92"/>
      <c r="E13" s="92"/>
      <c r="F13" s="92"/>
      <c r="G13" s="92"/>
      <c r="H13" s="92"/>
      <c r="I13" s="92"/>
      <c r="J13" s="13">
        <f>SUM(D13:I13)</f>
        <v>0</v>
      </c>
      <c r="K13" s="13"/>
      <c r="L13" s="13">
        <f>'Appropriations (Current Adopt)'!J13</f>
        <v>0</v>
      </c>
      <c r="M13" s="13"/>
      <c r="N13" s="12">
        <f t="shared" ref="N13:N18" si="3">J13-L13</f>
        <v>0</v>
      </c>
      <c r="O13" s="56" t="e">
        <f t="shared" si="1"/>
        <v>#DIV/0!</v>
      </c>
    </row>
    <row r="14" spans="1:15" x14ac:dyDescent="0.25">
      <c r="B14" s="230" t="s">
        <v>95</v>
      </c>
      <c r="C14" s="230"/>
      <c r="D14" s="92"/>
      <c r="E14" s="92"/>
      <c r="F14" s="92"/>
      <c r="G14" s="92"/>
      <c r="H14" s="92"/>
      <c r="I14" s="92"/>
      <c r="J14" s="13">
        <f>SUM(D14:I14)</f>
        <v>0</v>
      </c>
      <c r="K14" s="13"/>
      <c r="L14" s="13">
        <f>'Appropriations (Current Adopt)'!J14</f>
        <v>0</v>
      </c>
      <c r="M14" s="13"/>
      <c r="N14" s="12">
        <f t="shared" si="3"/>
        <v>0</v>
      </c>
      <c r="O14" s="56" t="e">
        <f t="shared" si="1"/>
        <v>#DIV/0!</v>
      </c>
    </row>
    <row r="15" spans="1:15" x14ac:dyDescent="0.25">
      <c r="B15" s="230" t="s">
        <v>96</v>
      </c>
      <c r="C15" s="230"/>
      <c r="D15" s="92"/>
      <c r="E15" s="92"/>
      <c r="F15" s="92"/>
      <c r="G15" s="92"/>
      <c r="H15" s="92"/>
      <c r="I15" s="92"/>
      <c r="J15" s="13">
        <f t="shared" ref="J15" si="4">SUM(D15:I15)</f>
        <v>0</v>
      </c>
      <c r="K15" s="13"/>
      <c r="L15" s="13">
        <f>'Appropriations (Current Adopt)'!J15</f>
        <v>0</v>
      </c>
      <c r="M15" s="13"/>
      <c r="N15" s="12">
        <f t="shared" si="3"/>
        <v>0</v>
      </c>
      <c r="O15" s="56" t="e">
        <f t="shared" si="1"/>
        <v>#DIV/0!</v>
      </c>
    </row>
    <row r="16" spans="1:15" x14ac:dyDescent="0.25">
      <c r="B16" s="233" t="s">
        <v>97</v>
      </c>
      <c r="C16" s="233"/>
      <c r="D16" s="93"/>
      <c r="E16" s="93"/>
      <c r="F16" s="93"/>
      <c r="G16" s="93"/>
      <c r="H16" s="93"/>
      <c r="I16" s="93"/>
      <c r="J16" s="14">
        <f>SUM(D16:I16)</f>
        <v>0</v>
      </c>
      <c r="K16" s="13"/>
      <c r="L16" s="14">
        <f>'Appropriations (Current Adopt)'!J16</f>
        <v>0</v>
      </c>
      <c r="M16" s="13"/>
      <c r="N16" s="14">
        <f t="shared" si="3"/>
        <v>0</v>
      </c>
      <c r="O16" s="56" t="e">
        <f t="shared" si="1"/>
        <v>#DIV/0!</v>
      </c>
    </row>
    <row r="17" spans="1:15" x14ac:dyDescent="0.25">
      <c r="C17" t="s">
        <v>98</v>
      </c>
      <c r="D17" s="19">
        <f>SUM(D12:D16)</f>
        <v>0</v>
      </c>
      <c r="E17" s="19">
        <f t="shared" ref="E17:I17" si="5">SUM(E12:E16)</f>
        <v>0</v>
      </c>
      <c r="F17" s="19">
        <f t="shared" si="5"/>
        <v>0</v>
      </c>
      <c r="G17" s="19">
        <f t="shared" si="5"/>
        <v>0</v>
      </c>
      <c r="H17" s="19">
        <f t="shared" si="5"/>
        <v>0</v>
      </c>
      <c r="I17" s="19">
        <f t="shared" si="5"/>
        <v>0</v>
      </c>
      <c r="J17" s="19">
        <f>SUM(J12:J16)</f>
        <v>0</v>
      </c>
      <c r="K17" s="13"/>
      <c r="L17" s="19">
        <f>SUM(L12:L16)</f>
        <v>0</v>
      </c>
      <c r="M17" s="13"/>
      <c r="N17" s="19">
        <f t="shared" si="3"/>
        <v>0</v>
      </c>
      <c r="O17" s="56" t="e">
        <f t="shared" si="1"/>
        <v>#DIV/0!</v>
      </c>
    </row>
    <row r="18" spans="1:15" x14ac:dyDescent="0.25">
      <c r="C18" t="s">
        <v>99</v>
      </c>
      <c r="D18" s="19">
        <f>D17+D10</f>
        <v>0</v>
      </c>
      <c r="E18" s="19">
        <f t="shared" ref="E18:J18" si="6">E17+E10</f>
        <v>0</v>
      </c>
      <c r="F18" s="19">
        <f t="shared" si="6"/>
        <v>0</v>
      </c>
      <c r="G18" s="19">
        <f t="shared" si="6"/>
        <v>0</v>
      </c>
      <c r="H18" s="19">
        <f t="shared" si="6"/>
        <v>0</v>
      </c>
      <c r="I18" s="19">
        <f t="shared" si="6"/>
        <v>0</v>
      </c>
      <c r="J18" s="19">
        <f t="shared" si="6"/>
        <v>0</v>
      </c>
      <c r="K18" s="13"/>
      <c r="L18" s="19">
        <f>+L17+L10</f>
        <v>0</v>
      </c>
      <c r="M18" s="13"/>
      <c r="N18" s="19">
        <f t="shared" si="3"/>
        <v>0</v>
      </c>
      <c r="O18" s="56" t="e">
        <f t="shared" si="1"/>
        <v>#DIV/0!</v>
      </c>
    </row>
    <row r="19" spans="1:15" x14ac:dyDescent="0.25">
      <c r="A19" s="17" t="s">
        <v>100</v>
      </c>
      <c r="D19" s="12"/>
      <c r="E19" s="12"/>
      <c r="F19" s="12"/>
      <c r="G19" s="12"/>
      <c r="H19" s="12"/>
      <c r="I19" s="12"/>
      <c r="J19" s="12"/>
      <c r="K19" s="13"/>
      <c r="L19" s="12"/>
      <c r="M19" s="12"/>
      <c r="N19" s="12"/>
      <c r="O19" s="56"/>
    </row>
    <row r="20" spans="1:15" x14ac:dyDescent="0.25">
      <c r="B20" t="s">
        <v>88</v>
      </c>
      <c r="D20" s="92"/>
      <c r="E20" s="92"/>
      <c r="F20" s="92"/>
      <c r="G20" s="92"/>
      <c r="H20" s="92"/>
      <c r="I20" s="92"/>
      <c r="J20" s="13">
        <f>SUM(D20:I20)</f>
        <v>0</v>
      </c>
      <c r="K20" s="13"/>
      <c r="L20" s="13">
        <f>'Appropriations (Current Adopt)'!J20</f>
        <v>0</v>
      </c>
      <c r="M20" s="13"/>
      <c r="N20" s="13">
        <f>J20-L20</f>
        <v>0</v>
      </c>
      <c r="O20" s="56" t="e">
        <f t="shared" si="1"/>
        <v>#DIV/0!</v>
      </c>
    </row>
    <row r="21" spans="1:15" x14ac:dyDescent="0.25">
      <c r="B21" t="s">
        <v>89</v>
      </c>
      <c r="D21" s="93"/>
      <c r="E21" s="93"/>
      <c r="F21" s="93"/>
      <c r="G21" s="93"/>
      <c r="H21" s="93"/>
      <c r="I21" s="93"/>
      <c r="J21" s="14">
        <f t="shared" ref="J21" si="7">SUM(D21:I21)</f>
        <v>0</v>
      </c>
      <c r="K21" s="13"/>
      <c r="L21" s="14">
        <f>'Appropriations (Current Adopt)'!J21</f>
        <v>0</v>
      </c>
      <c r="M21" s="13"/>
      <c r="N21" s="14">
        <f t="shared" ref="N21:N22" si="8">J21-L21</f>
        <v>0</v>
      </c>
      <c r="O21" s="56" t="e">
        <f t="shared" si="1"/>
        <v>#DIV/0!</v>
      </c>
    </row>
    <row r="22" spans="1:15" x14ac:dyDescent="0.25">
      <c r="C22" t="s">
        <v>101</v>
      </c>
      <c r="D22" s="19">
        <f t="shared" ref="D22:J22" si="9">SUM(D20:D21)</f>
        <v>0</v>
      </c>
      <c r="E22" s="19">
        <f t="shared" si="9"/>
        <v>0</v>
      </c>
      <c r="F22" s="19">
        <f t="shared" si="9"/>
        <v>0</v>
      </c>
      <c r="G22" s="19">
        <f t="shared" si="9"/>
        <v>0</v>
      </c>
      <c r="H22" s="19">
        <f t="shared" si="9"/>
        <v>0</v>
      </c>
      <c r="I22" s="19">
        <f t="shared" si="9"/>
        <v>0</v>
      </c>
      <c r="J22" s="19">
        <f t="shared" si="9"/>
        <v>0</v>
      </c>
      <c r="K22" s="13"/>
      <c r="L22" s="19">
        <f>SUM(L20:L21)</f>
        <v>0</v>
      </c>
      <c r="M22" s="13"/>
      <c r="N22" s="19">
        <f t="shared" si="8"/>
        <v>0</v>
      </c>
      <c r="O22" s="56" t="e">
        <f t="shared" si="1"/>
        <v>#DIV/0!</v>
      </c>
    </row>
    <row r="23" spans="1:15" x14ac:dyDescent="0.25">
      <c r="A23" s="17" t="s">
        <v>102</v>
      </c>
      <c r="D23" s="13"/>
      <c r="E23" s="13"/>
      <c r="F23" s="13"/>
      <c r="G23" s="13"/>
      <c r="H23" s="13"/>
      <c r="I23" s="13"/>
      <c r="J23" s="13"/>
      <c r="K23" s="13"/>
      <c r="L23" s="13"/>
      <c r="M23" s="13"/>
      <c r="N23" s="13"/>
      <c r="O23" s="56"/>
    </row>
    <row r="24" spans="1:15" x14ac:dyDescent="0.25">
      <c r="B24" s="230" t="s">
        <v>103</v>
      </c>
      <c r="C24" s="230"/>
      <c r="D24" s="92"/>
      <c r="E24" s="92"/>
      <c r="F24" s="92"/>
      <c r="G24" s="92"/>
      <c r="H24" s="92"/>
      <c r="I24" s="92"/>
      <c r="J24" s="13">
        <f>SUM(D24:I24)</f>
        <v>0</v>
      </c>
      <c r="K24" s="13"/>
      <c r="L24" s="13">
        <f>'Appropriations (Current Adopt)'!J24</f>
        <v>0</v>
      </c>
      <c r="M24" s="13"/>
      <c r="N24" s="13">
        <f>J24-L24</f>
        <v>0</v>
      </c>
      <c r="O24" s="56" t="e">
        <f t="shared" si="1"/>
        <v>#DIV/0!</v>
      </c>
    </row>
    <row r="25" spans="1:15" x14ac:dyDescent="0.25">
      <c r="B25" s="230" t="s">
        <v>104</v>
      </c>
      <c r="C25" s="230"/>
      <c r="D25" s="92"/>
      <c r="E25" s="92"/>
      <c r="F25" s="92"/>
      <c r="G25" s="92"/>
      <c r="H25" s="92"/>
      <c r="I25" s="92"/>
      <c r="J25" s="13">
        <f t="shared" ref="J25:J28" si="10">SUM(D25:I25)</f>
        <v>0</v>
      </c>
      <c r="K25" s="13"/>
      <c r="L25" s="13">
        <f>'Appropriations (Current Adopt)'!J25</f>
        <v>0</v>
      </c>
      <c r="M25" s="12"/>
      <c r="N25" s="13">
        <f t="shared" ref="N25:N32" si="11">J25-L25</f>
        <v>0</v>
      </c>
      <c r="O25" s="56" t="e">
        <f t="shared" si="1"/>
        <v>#DIV/0!</v>
      </c>
    </row>
    <row r="26" spans="1:15" x14ac:dyDescent="0.25">
      <c r="B26" s="230" t="s">
        <v>105</v>
      </c>
      <c r="C26" s="230"/>
      <c r="D26" s="92"/>
      <c r="E26" s="92"/>
      <c r="F26" s="92"/>
      <c r="G26" s="92"/>
      <c r="H26" s="92"/>
      <c r="I26" s="92"/>
      <c r="J26" s="13">
        <f t="shared" si="10"/>
        <v>0</v>
      </c>
      <c r="K26" s="13"/>
      <c r="L26" s="13">
        <f>'Appropriations (Current Adopt)'!J26</f>
        <v>0</v>
      </c>
      <c r="M26" s="13"/>
      <c r="N26" s="13">
        <f t="shared" si="11"/>
        <v>0</v>
      </c>
      <c r="O26" s="56" t="e">
        <f t="shared" si="1"/>
        <v>#DIV/0!</v>
      </c>
    </row>
    <row r="27" spans="1:15" x14ac:dyDescent="0.25">
      <c r="B27" s="230" t="s">
        <v>106</v>
      </c>
      <c r="C27" s="230"/>
      <c r="D27" s="92"/>
      <c r="E27" s="92"/>
      <c r="F27" s="92"/>
      <c r="G27" s="92"/>
      <c r="H27" s="92"/>
      <c r="I27" s="92"/>
      <c r="J27" s="13">
        <f t="shared" si="10"/>
        <v>0</v>
      </c>
      <c r="K27" s="13"/>
      <c r="L27" s="13">
        <f>'Appropriations (Current Adopt)'!J27</f>
        <v>0</v>
      </c>
      <c r="M27" s="13"/>
      <c r="N27" s="13">
        <f t="shared" si="11"/>
        <v>0</v>
      </c>
      <c r="O27" s="56" t="e">
        <f t="shared" si="1"/>
        <v>#DIV/0!</v>
      </c>
    </row>
    <row r="28" spans="1:15" x14ac:dyDescent="0.25">
      <c r="B28" s="233" t="s">
        <v>107</v>
      </c>
      <c r="C28" s="233"/>
      <c r="D28" s="93"/>
      <c r="E28" s="93"/>
      <c r="F28" s="93"/>
      <c r="G28" s="93"/>
      <c r="H28" s="93"/>
      <c r="I28" s="93"/>
      <c r="J28" s="14">
        <f t="shared" si="10"/>
        <v>0</v>
      </c>
      <c r="K28" s="13"/>
      <c r="L28" s="14">
        <f>'Appropriations (Current Adopt)'!J28</f>
        <v>0</v>
      </c>
      <c r="M28" s="13"/>
      <c r="N28" s="14">
        <f t="shared" si="11"/>
        <v>0</v>
      </c>
      <c r="O28" s="56" t="e">
        <f t="shared" si="1"/>
        <v>#DIV/0!</v>
      </c>
    </row>
    <row r="29" spans="1:15" x14ac:dyDescent="0.25">
      <c r="C29" t="s">
        <v>108</v>
      </c>
      <c r="D29" s="19">
        <f>SUM(D24:D28)</f>
        <v>0</v>
      </c>
      <c r="E29" s="19">
        <f t="shared" ref="E29:J29" si="12">SUM(E24:E28)</f>
        <v>0</v>
      </c>
      <c r="F29" s="19">
        <f t="shared" si="12"/>
        <v>0</v>
      </c>
      <c r="G29" s="19">
        <f t="shared" si="12"/>
        <v>0</v>
      </c>
      <c r="H29" s="19">
        <f t="shared" si="12"/>
        <v>0</v>
      </c>
      <c r="I29" s="19">
        <f t="shared" si="12"/>
        <v>0</v>
      </c>
      <c r="J29" s="19">
        <f t="shared" si="12"/>
        <v>0</v>
      </c>
      <c r="K29" s="12"/>
      <c r="L29" s="19">
        <f>SUM(L24:L28)</f>
        <v>0</v>
      </c>
      <c r="M29" s="13"/>
      <c r="N29" s="19">
        <f t="shared" si="11"/>
        <v>0</v>
      </c>
      <c r="O29" s="56" t="e">
        <f t="shared" si="1"/>
        <v>#DIV/0!</v>
      </c>
    </row>
    <row r="30" spans="1:15" x14ac:dyDescent="0.25">
      <c r="C30" t="s">
        <v>109</v>
      </c>
      <c r="D30" s="19">
        <f>D29+D22</f>
        <v>0</v>
      </c>
      <c r="E30" s="19">
        <f t="shared" ref="E30:J30" si="13">E29+E22</f>
        <v>0</v>
      </c>
      <c r="F30" s="19">
        <f t="shared" si="13"/>
        <v>0</v>
      </c>
      <c r="G30" s="19">
        <f t="shared" si="13"/>
        <v>0</v>
      </c>
      <c r="H30" s="19">
        <f t="shared" si="13"/>
        <v>0</v>
      </c>
      <c r="I30" s="19">
        <f t="shared" si="13"/>
        <v>0</v>
      </c>
      <c r="J30" s="19">
        <f t="shared" si="13"/>
        <v>0</v>
      </c>
      <c r="K30" s="12"/>
      <c r="L30" s="19">
        <f>L29+L22</f>
        <v>0</v>
      </c>
      <c r="M30" s="13"/>
      <c r="N30" s="19">
        <f t="shared" si="11"/>
        <v>0</v>
      </c>
      <c r="O30" s="56" t="e">
        <f t="shared" si="1"/>
        <v>#DIV/0!</v>
      </c>
    </row>
    <row r="31" spans="1:15" ht="29.25" customHeight="1" x14ac:dyDescent="0.25">
      <c r="A31" s="231" t="s">
        <v>19</v>
      </c>
      <c r="B31" s="231"/>
      <c r="C31" s="231"/>
      <c r="D31" s="19">
        <f>+'Debt Service - Principal'!F10</f>
        <v>0</v>
      </c>
      <c r="E31" s="19">
        <f>+'Debt Service - Principal'!F16</f>
        <v>0</v>
      </c>
      <c r="F31" s="19">
        <f>+'Debt Service - Principal'!F22</f>
        <v>0</v>
      </c>
      <c r="G31" s="19">
        <f>+'Debt Service - Principal'!F28</f>
        <v>0</v>
      </c>
      <c r="H31" s="19">
        <f>+'Debt Service - Principal'!F34</f>
        <v>0</v>
      </c>
      <c r="I31" s="19">
        <f>+'Debt Service - Principal'!F40</f>
        <v>0</v>
      </c>
      <c r="J31" s="19">
        <f>SUM(D31:I31)</f>
        <v>0</v>
      </c>
      <c r="K31" s="12"/>
      <c r="L31" s="19">
        <f>'Appropriations (Current Adopt)'!J31</f>
        <v>0</v>
      </c>
      <c r="M31" s="12"/>
      <c r="N31" s="19">
        <f t="shared" si="11"/>
        <v>0</v>
      </c>
      <c r="O31" s="56" t="e">
        <f t="shared" si="1"/>
        <v>#DIV/0!</v>
      </c>
    </row>
    <row r="32" spans="1:15" x14ac:dyDescent="0.25">
      <c r="C32" t="s">
        <v>110</v>
      </c>
      <c r="D32" s="19">
        <f>+D30+D18+D31</f>
        <v>0</v>
      </c>
      <c r="E32" s="19">
        <f t="shared" ref="E32:J32" si="14">+E30+E18+E31</f>
        <v>0</v>
      </c>
      <c r="F32" s="19">
        <f t="shared" si="14"/>
        <v>0</v>
      </c>
      <c r="G32" s="19">
        <f t="shared" si="14"/>
        <v>0</v>
      </c>
      <c r="H32" s="19">
        <f t="shared" si="14"/>
        <v>0</v>
      </c>
      <c r="I32" s="19">
        <f t="shared" si="14"/>
        <v>0</v>
      </c>
      <c r="J32" s="19">
        <f t="shared" si="14"/>
        <v>0</v>
      </c>
      <c r="K32" s="12"/>
      <c r="L32" s="19">
        <f>+L30+L18+L31</f>
        <v>0</v>
      </c>
      <c r="M32" s="12"/>
      <c r="N32" s="19">
        <f t="shared" si="11"/>
        <v>0</v>
      </c>
      <c r="O32" s="56" t="e">
        <f t="shared" si="1"/>
        <v>#DIV/0!</v>
      </c>
    </row>
    <row r="33" spans="1:15" x14ac:dyDescent="0.25">
      <c r="A33" s="1" t="s">
        <v>111</v>
      </c>
      <c r="D33" s="13"/>
      <c r="E33" s="13"/>
      <c r="F33" s="13"/>
      <c r="G33" s="13"/>
      <c r="H33" s="13"/>
      <c r="I33" s="13"/>
      <c r="J33" s="13"/>
      <c r="K33" s="12"/>
      <c r="L33" s="13"/>
      <c r="M33" s="12"/>
      <c r="N33" s="12"/>
      <c r="O33" s="56"/>
    </row>
    <row r="34" spans="1:15" x14ac:dyDescent="0.25">
      <c r="A34" s="4" t="s">
        <v>112</v>
      </c>
      <c r="B34" s="21"/>
      <c r="C34" s="21"/>
      <c r="D34" s="23">
        <f>'Debt Service - Interest'!F10</f>
        <v>0</v>
      </c>
      <c r="E34" s="23">
        <f>'Debt Service - Interest'!F16</f>
        <v>0</v>
      </c>
      <c r="F34" s="23">
        <f>'Debt Service - Interest'!F22</f>
        <v>0</v>
      </c>
      <c r="G34" s="23">
        <f>'Debt Service - Interest'!F28</f>
        <v>0</v>
      </c>
      <c r="H34" s="23">
        <f>'Debt Service - Interest'!F34</f>
        <v>0</v>
      </c>
      <c r="I34" s="23">
        <f>'Debt Service - Interest'!F40</f>
        <v>0</v>
      </c>
      <c r="J34" s="13">
        <f>SUM(D34:I34)</f>
        <v>0</v>
      </c>
      <c r="K34" s="13"/>
      <c r="L34" s="13">
        <f>'Appropriations (Current Adopt)'!J34</f>
        <v>0</v>
      </c>
      <c r="M34" s="13"/>
      <c r="N34" s="12">
        <f>J34-L34</f>
        <v>0</v>
      </c>
      <c r="O34" s="56" t="e">
        <f t="shared" si="1"/>
        <v>#DIV/0!</v>
      </c>
    </row>
    <row r="35" spans="1:15" x14ac:dyDescent="0.25">
      <c r="A35" s="4" t="s">
        <v>113</v>
      </c>
      <c r="B35" s="21"/>
      <c r="C35" s="21"/>
      <c r="D35" s="92"/>
      <c r="E35" s="92"/>
      <c r="F35" s="92"/>
      <c r="G35" s="92"/>
      <c r="H35" s="92"/>
      <c r="I35" s="92"/>
      <c r="J35" s="13">
        <f t="shared" ref="J35:J38" si="15">SUM(D35:I35)</f>
        <v>0</v>
      </c>
      <c r="K35" s="13"/>
      <c r="L35" s="13">
        <f>'Appropriations (Current Adopt)'!J35</f>
        <v>0</v>
      </c>
      <c r="M35" s="13"/>
      <c r="N35" s="12">
        <f t="shared" ref="N35:N42" si="16">J35-L35</f>
        <v>0</v>
      </c>
      <c r="O35" s="56" t="e">
        <f t="shared" si="1"/>
        <v>#DIV/0!</v>
      </c>
    </row>
    <row r="36" spans="1:15" x14ac:dyDescent="0.25">
      <c r="A36" t="s">
        <v>114</v>
      </c>
      <c r="B36" s="21"/>
      <c r="C36" s="21"/>
      <c r="D36" s="92"/>
      <c r="E36" s="92"/>
      <c r="F36" s="92"/>
      <c r="G36" s="92"/>
      <c r="H36" s="92"/>
      <c r="I36" s="92"/>
      <c r="J36" s="13">
        <f t="shared" si="15"/>
        <v>0</v>
      </c>
      <c r="K36" s="13"/>
      <c r="L36" s="13">
        <f>'Appropriations (Current Adopt)'!J36</f>
        <v>0</v>
      </c>
      <c r="M36" s="13"/>
      <c r="N36" s="12">
        <f t="shared" si="16"/>
        <v>0</v>
      </c>
      <c r="O36" s="56" t="e">
        <f t="shared" si="1"/>
        <v>#DIV/0!</v>
      </c>
    </row>
    <row r="37" spans="1:15" x14ac:dyDescent="0.25">
      <c r="A37" t="s">
        <v>115</v>
      </c>
      <c r="B37" s="21"/>
      <c r="C37" s="21"/>
      <c r="D37" s="92"/>
      <c r="E37" s="92"/>
      <c r="F37" s="92"/>
      <c r="G37" s="92"/>
      <c r="H37" s="92"/>
      <c r="I37" s="92"/>
      <c r="J37" s="13">
        <f t="shared" si="15"/>
        <v>0</v>
      </c>
      <c r="K37" s="13"/>
      <c r="L37" s="13">
        <f>'Appropriations (Current Adopt)'!J37</f>
        <v>0</v>
      </c>
      <c r="M37" s="13"/>
      <c r="N37" s="12">
        <f t="shared" si="16"/>
        <v>0</v>
      </c>
      <c r="O37" s="56" t="e">
        <f t="shared" si="1"/>
        <v>#DIV/0!</v>
      </c>
    </row>
    <row r="38" spans="1:15" x14ac:dyDescent="0.25">
      <c r="A38" t="s">
        <v>116</v>
      </c>
      <c r="B38" s="21"/>
      <c r="C38" s="21"/>
      <c r="D38" s="93"/>
      <c r="E38" s="93"/>
      <c r="F38" s="93"/>
      <c r="G38" s="93"/>
      <c r="H38" s="93"/>
      <c r="I38" s="93"/>
      <c r="J38" s="14">
        <f t="shared" si="15"/>
        <v>0</v>
      </c>
      <c r="K38" s="13"/>
      <c r="L38" s="14">
        <f>'Appropriations (Current Adopt)'!J38</f>
        <v>0</v>
      </c>
      <c r="M38" s="13"/>
      <c r="N38" s="14">
        <f t="shared" si="16"/>
        <v>0</v>
      </c>
      <c r="O38" s="56" t="e">
        <f t="shared" si="1"/>
        <v>#DIV/0!</v>
      </c>
    </row>
    <row r="39" spans="1:15" x14ac:dyDescent="0.25">
      <c r="B39" t="s">
        <v>21</v>
      </c>
      <c r="D39" s="19">
        <f>SUM(D34:D38)</f>
        <v>0</v>
      </c>
      <c r="E39" s="19">
        <f t="shared" ref="E39:J39" si="17">SUM(E34:E38)</f>
        <v>0</v>
      </c>
      <c r="F39" s="19">
        <f t="shared" si="17"/>
        <v>0</v>
      </c>
      <c r="G39" s="19">
        <f t="shared" si="17"/>
        <v>0</v>
      </c>
      <c r="H39" s="19">
        <f t="shared" si="17"/>
        <v>0</v>
      </c>
      <c r="I39" s="19">
        <f t="shared" si="17"/>
        <v>0</v>
      </c>
      <c r="J39" s="19">
        <f t="shared" si="17"/>
        <v>0</v>
      </c>
      <c r="K39" s="13"/>
      <c r="L39" s="19">
        <f>SUM(L34:L38)</f>
        <v>0</v>
      </c>
      <c r="M39" s="12"/>
      <c r="N39" s="19">
        <f t="shared" si="16"/>
        <v>0</v>
      </c>
      <c r="O39" s="56" t="e">
        <f t="shared" si="1"/>
        <v>#DIV/0!</v>
      </c>
    </row>
    <row r="40" spans="1:15" x14ac:dyDescent="0.25">
      <c r="A40" s="1" t="s">
        <v>125</v>
      </c>
      <c r="D40" s="13">
        <f>+D39+D32</f>
        <v>0</v>
      </c>
      <c r="E40" s="13">
        <f t="shared" ref="E40:J40" si="18">+E39+E32</f>
        <v>0</v>
      </c>
      <c r="F40" s="13">
        <f t="shared" si="18"/>
        <v>0</v>
      </c>
      <c r="G40" s="13">
        <f t="shared" si="18"/>
        <v>0</v>
      </c>
      <c r="H40" s="13">
        <f t="shared" si="18"/>
        <v>0</v>
      </c>
      <c r="I40" s="13">
        <f t="shared" si="18"/>
        <v>0</v>
      </c>
      <c r="J40" s="13">
        <f t="shared" si="18"/>
        <v>0</v>
      </c>
      <c r="K40" s="13"/>
      <c r="L40" s="13">
        <f>+L39+L32</f>
        <v>0</v>
      </c>
      <c r="M40" s="13"/>
      <c r="N40" s="12">
        <f t="shared" si="16"/>
        <v>0</v>
      </c>
      <c r="O40" s="56" t="e">
        <f t="shared" si="1"/>
        <v>#DIV/0!</v>
      </c>
    </row>
    <row r="41" spans="1:15" x14ac:dyDescent="0.25">
      <c r="A41" s="1" t="s">
        <v>117</v>
      </c>
      <c r="D41" s="93"/>
      <c r="E41" s="93"/>
      <c r="F41" s="93"/>
      <c r="G41" s="93"/>
      <c r="H41" s="93"/>
      <c r="I41" s="93"/>
      <c r="J41" s="14">
        <f>SUM(D41:I41)</f>
        <v>0</v>
      </c>
      <c r="K41" s="13"/>
      <c r="L41" s="14">
        <f>'Appropriations (Current Adopt)'!J41</f>
        <v>0</v>
      </c>
      <c r="M41" s="13"/>
      <c r="N41" s="14">
        <f t="shared" si="16"/>
        <v>0</v>
      </c>
      <c r="O41" s="56" t="e">
        <f t="shared" si="1"/>
        <v>#DIV/0!</v>
      </c>
    </row>
    <row r="42" spans="1:15" ht="30.75" customHeight="1" x14ac:dyDescent="0.25">
      <c r="A42" s="232" t="s">
        <v>118</v>
      </c>
      <c r="B42" s="232"/>
      <c r="C42" s="232"/>
      <c r="D42" s="24">
        <f>+D40+D41</f>
        <v>0</v>
      </c>
      <c r="E42" s="24">
        <f t="shared" ref="E42:J42" si="19">+E40+E41</f>
        <v>0</v>
      </c>
      <c r="F42" s="24">
        <f t="shared" si="19"/>
        <v>0</v>
      </c>
      <c r="G42" s="24">
        <f t="shared" si="19"/>
        <v>0</v>
      </c>
      <c r="H42" s="24">
        <f t="shared" si="19"/>
        <v>0</v>
      </c>
      <c r="I42" s="24">
        <f t="shared" si="19"/>
        <v>0</v>
      </c>
      <c r="J42" s="24">
        <f t="shared" si="19"/>
        <v>0</v>
      </c>
      <c r="K42" s="23"/>
      <c r="L42" s="24">
        <f>+L40+L41</f>
        <v>0</v>
      </c>
      <c r="M42" s="13"/>
      <c r="N42" s="19">
        <f t="shared" si="16"/>
        <v>0</v>
      </c>
      <c r="O42" s="56" t="e">
        <f t="shared" si="1"/>
        <v>#DIV/0!</v>
      </c>
    </row>
    <row r="43" spans="1:15" x14ac:dyDescent="0.25">
      <c r="A43" s="1" t="s">
        <v>120</v>
      </c>
      <c r="D43" s="23"/>
      <c r="E43" s="23"/>
      <c r="F43" s="23"/>
      <c r="G43" s="23"/>
      <c r="H43" s="23"/>
      <c r="I43" s="23"/>
      <c r="J43" s="23"/>
      <c r="K43" s="23"/>
      <c r="L43" s="23"/>
      <c r="M43" s="13"/>
      <c r="N43" s="13"/>
      <c r="O43" s="56"/>
    </row>
    <row r="44" spans="1:15" x14ac:dyDescent="0.25">
      <c r="A44" s="4" t="s">
        <v>115</v>
      </c>
      <c r="D44" s="23">
        <f>D37</f>
        <v>0</v>
      </c>
      <c r="E44" s="23">
        <f t="shared" ref="E44:I44" si="20">E37</f>
        <v>0</v>
      </c>
      <c r="F44" s="23">
        <f t="shared" si="20"/>
        <v>0</v>
      </c>
      <c r="G44" s="23">
        <f t="shared" si="20"/>
        <v>0</v>
      </c>
      <c r="H44" s="23">
        <f t="shared" si="20"/>
        <v>0</v>
      </c>
      <c r="I44" s="23">
        <f t="shared" si="20"/>
        <v>0</v>
      </c>
      <c r="J44" s="23">
        <f>SUM(D44:I44)</f>
        <v>0</v>
      </c>
      <c r="K44" s="23"/>
      <c r="L44" s="23">
        <f>'Appropriations (Current Adopt)'!J44</f>
        <v>0</v>
      </c>
      <c r="M44" s="13"/>
      <c r="N44" s="13">
        <f>J44-L44</f>
        <v>0</v>
      </c>
      <c r="O44" s="56" t="e">
        <f t="shared" si="1"/>
        <v>#DIV/0!</v>
      </c>
    </row>
    <row r="45" spans="1:15" x14ac:dyDescent="0.25">
      <c r="A45" s="4" t="s">
        <v>119</v>
      </c>
      <c r="D45" s="93"/>
      <c r="E45" s="93"/>
      <c r="F45" s="93"/>
      <c r="G45" s="93"/>
      <c r="H45" s="93"/>
      <c r="I45" s="93"/>
      <c r="J45" s="14">
        <f>SUM(D45:I45)</f>
        <v>0</v>
      </c>
      <c r="K45" s="13"/>
      <c r="L45" s="14">
        <f>'Appropriations (Current Adopt)'!J45</f>
        <v>0</v>
      </c>
      <c r="M45" s="12"/>
      <c r="N45" s="14">
        <f t="shared" ref="N45:N47" si="21">J45-L45</f>
        <v>0</v>
      </c>
      <c r="O45" s="56" t="e">
        <f t="shared" si="1"/>
        <v>#DIV/0!</v>
      </c>
    </row>
    <row r="46" spans="1:15" x14ac:dyDescent="0.25">
      <c r="A46" s="1"/>
      <c r="B46" t="s">
        <v>121</v>
      </c>
      <c r="D46" s="23">
        <f>+D44+D45</f>
        <v>0</v>
      </c>
      <c r="E46" s="23">
        <f t="shared" ref="E46:J46" si="22">+E44+E45</f>
        <v>0</v>
      </c>
      <c r="F46" s="23">
        <f t="shared" si="22"/>
        <v>0</v>
      </c>
      <c r="G46" s="23">
        <f t="shared" si="22"/>
        <v>0</v>
      </c>
      <c r="H46" s="23">
        <f t="shared" si="22"/>
        <v>0</v>
      </c>
      <c r="I46" s="23">
        <f t="shared" si="22"/>
        <v>0</v>
      </c>
      <c r="J46" s="23">
        <f t="shared" si="22"/>
        <v>0</v>
      </c>
      <c r="K46" s="23"/>
      <c r="L46" s="23">
        <f>+L44+L45</f>
        <v>0</v>
      </c>
      <c r="M46" s="13"/>
      <c r="N46" s="19">
        <f t="shared" si="21"/>
        <v>0</v>
      </c>
      <c r="O46" s="56" t="e">
        <f t="shared" si="1"/>
        <v>#DIV/0!</v>
      </c>
    </row>
    <row r="47" spans="1:15" ht="15.75" thickBot="1" x14ac:dyDescent="0.3">
      <c r="A47" s="1" t="s">
        <v>122</v>
      </c>
      <c r="D47" s="20">
        <f>+D42-D46</f>
        <v>0</v>
      </c>
      <c r="E47" s="20">
        <f t="shared" ref="E47:J47" si="23">+E42-E46</f>
        <v>0</v>
      </c>
      <c r="F47" s="20">
        <f t="shared" si="23"/>
        <v>0</v>
      </c>
      <c r="G47" s="20">
        <f t="shared" si="23"/>
        <v>0</v>
      </c>
      <c r="H47" s="20">
        <f t="shared" si="23"/>
        <v>0</v>
      </c>
      <c r="I47" s="20">
        <f t="shared" si="23"/>
        <v>0</v>
      </c>
      <c r="J47" s="20">
        <f t="shared" si="23"/>
        <v>0</v>
      </c>
      <c r="K47" s="15"/>
      <c r="L47" s="20">
        <f>+L42-L46</f>
        <v>0</v>
      </c>
      <c r="M47" s="13"/>
      <c r="N47" s="20">
        <f t="shared" si="21"/>
        <v>0</v>
      </c>
      <c r="O47" s="56" t="e">
        <f t="shared" si="1"/>
        <v>#DIV/0!</v>
      </c>
    </row>
    <row r="48" spans="1:15" ht="15.75" thickTop="1" x14ac:dyDescent="0.25">
      <c r="M48" s="13"/>
      <c r="N48" s="12"/>
    </row>
    <row r="49" spans="1:14" ht="29.25" customHeight="1" x14ac:dyDescent="0.25">
      <c r="A49" s="226" t="s">
        <v>123</v>
      </c>
      <c r="B49" s="226"/>
      <c r="C49" s="226"/>
      <c r="D49" s="226"/>
      <c r="E49" s="226"/>
      <c r="F49" s="226"/>
      <c r="G49" s="226"/>
      <c r="H49" s="226"/>
      <c r="I49" s="226"/>
      <c r="J49" s="226"/>
      <c r="K49" s="226"/>
      <c r="L49" s="226"/>
      <c r="M49" s="13"/>
      <c r="N49" s="12"/>
    </row>
    <row r="50" spans="1:14" x14ac:dyDescent="0.25">
      <c r="C50" t="s">
        <v>124</v>
      </c>
      <c r="D50" s="22">
        <f>D32*0.05</f>
        <v>0</v>
      </c>
      <c r="E50" s="22">
        <f t="shared" ref="E50:J50" si="24">E32*0.05</f>
        <v>0</v>
      </c>
      <c r="F50" s="22">
        <f t="shared" si="24"/>
        <v>0</v>
      </c>
      <c r="G50" s="22">
        <f t="shared" si="24"/>
        <v>0</v>
      </c>
      <c r="H50" s="22">
        <f t="shared" si="24"/>
        <v>0</v>
      </c>
      <c r="I50" s="22">
        <f t="shared" si="24"/>
        <v>0</v>
      </c>
      <c r="J50" s="22">
        <f t="shared" si="24"/>
        <v>0</v>
      </c>
      <c r="M50" s="13"/>
      <c r="N50" s="12"/>
    </row>
    <row r="51" spans="1:14" x14ac:dyDescent="0.25">
      <c r="M51" s="12"/>
      <c r="N51" s="12"/>
    </row>
    <row r="52" spans="1:14" x14ac:dyDescent="0.25">
      <c r="M52" s="13"/>
      <c r="N52" s="12"/>
    </row>
    <row r="53" spans="1:14" x14ac:dyDescent="0.25">
      <c r="M53" s="13"/>
      <c r="N53" s="43"/>
    </row>
    <row r="54" spans="1:14" x14ac:dyDescent="0.25">
      <c r="M54" s="13"/>
      <c r="N54" s="12"/>
    </row>
    <row r="55" spans="1:14" x14ac:dyDescent="0.25">
      <c r="M55" s="13"/>
      <c r="N55" s="12"/>
    </row>
    <row r="56" spans="1:14" x14ac:dyDescent="0.25">
      <c r="M56" s="13"/>
      <c r="N56" s="12"/>
    </row>
    <row r="57" spans="1:14" x14ac:dyDescent="0.25">
      <c r="M57" s="12"/>
      <c r="N57" s="12"/>
    </row>
    <row r="58" spans="1:14" x14ac:dyDescent="0.25">
      <c r="M58" s="12"/>
      <c r="N58" s="12"/>
    </row>
    <row r="59" spans="1:14" x14ac:dyDescent="0.25">
      <c r="M59" s="12"/>
      <c r="N59" s="12"/>
    </row>
    <row r="60" spans="1:14" x14ac:dyDescent="0.25">
      <c r="M60" s="15"/>
      <c r="N60" s="15"/>
    </row>
    <row r="61" spans="1:14" x14ac:dyDescent="0.25">
      <c r="N61" s="43"/>
    </row>
    <row r="62" spans="1:14" x14ac:dyDescent="0.25">
      <c r="N62" s="43"/>
    </row>
  </sheetData>
  <sheetProtection password="9198" sheet="1" objects="1" scenarios="1" formatColumns="0"/>
  <mergeCells count="17">
    <mergeCell ref="A49:L49"/>
    <mergeCell ref="B27:C27"/>
    <mergeCell ref="A31:C31"/>
    <mergeCell ref="A42:C42"/>
    <mergeCell ref="B12:C12"/>
    <mergeCell ref="B13:C13"/>
    <mergeCell ref="B14:C14"/>
    <mergeCell ref="B15:C15"/>
    <mergeCell ref="B16:C16"/>
    <mergeCell ref="B26:C26"/>
    <mergeCell ref="B28:C28"/>
    <mergeCell ref="B25:C25"/>
    <mergeCell ref="A1:L1"/>
    <mergeCell ref="D2:E2"/>
    <mergeCell ref="G2:H2"/>
    <mergeCell ref="D4:J4"/>
    <mergeCell ref="B24:C24"/>
  </mergeCells>
  <pageMargins left="0.25" right="0.25" top="0.75" bottom="0.75" header="0.3" footer="0.3"/>
  <pageSetup scale="64" orientation="portrait" r:id="rId1"/>
  <headerFooter>
    <oddHeader>&amp;C&amp;"-,Bold"&amp;16 2015 Appropriations Schedule</oddHeader>
    <oddFooter>&amp;C&amp;"-,Bold"F-4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view="pageLayout" zoomScaleNormal="100" workbookViewId="0">
      <selection activeCell="C3" sqref="C3"/>
    </sheetView>
  </sheetViews>
  <sheetFormatPr defaultRowHeight="15" x14ac:dyDescent="0.25"/>
  <cols>
    <col min="1" max="1" width="3" customWidth="1"/>
    <col min="2" max="2" width="2.7109375" customWidth="1"/>
    <col min="3" max="3" width="33.42578125" bestFit="1" customWidth="1"/>
    <col min="4" max="6" width="10" bestFit="1" customWidth="1"/>
    <col min="7" max="7" width="10.85546875" customWidth="1"/>
    <col min="8" max="9" width="10" bestFit="1" customWidth="1"/>
    <col min="10" max="10" width="10.85546875" bestFit="1" customWidth="1"/>
  </cols>
  <sheetData>
    <row r="1" spans="1:10" x14ac:dyDescent="0.25">
      <c r="A1" s="228" t="str">
        <f>'Information Sheet'!B5</f>
        <v>XYZ Municipal Utilities Authority</v>
      </c>
      <c r="B1" s="228"/>
      <c r="C1" s="228"/>
      <c r="D1" s="228"/>
      <c r="E1" s="228"/>
      <c r="F1" s="228"/>
      <c r="G1" s="228"/>
      <c r="H1" s="228"/>
      <c r="I1" s="228"/>
      <c r="J1" s="228"/>
    </row>
    <row r="2" spans="1:10" x14ac:dyDescent="0.25">
      <c r="A2" s="9"/>
      <c r="B2" s="9"/>
      <c r="C2" s="10" t="s">
        <v>35</v>
      </c>
      <c r="D2" s="229">
        <f>'Information Sheet'!B6</f>
        <v>42005</v>
      </c>
      <c r="E2" s="229"/>
      <c r="F2" s="3" t="s">
        <v>36</v>
      </c>
      <c r="G2" s="229">
        <f>'Information Sheet'!B7</f>
        <v>42369</v>
      </c>
      <c r="H2" s="229"/>
      <c r="I2" s="9"/>
      <c r="J2" s="9"/>
    </row>
    <row r="4" spans="1:10" x14ac:dyDescent="0.25">
      <c r="D4" s="227" t="s">
        <v>34</v>
      </c>
      <c r="E4" s="227"/>
      <c r="F4" s="227"/>
      <c r="G4" s="227"/>
      <c r="H4" s="227"/>
      <c r="I4" s="227"/>
      <c r="J4" s="227"/>
    </row>
    <row r="5" spans="1:10" ht="30.75" thickBot="1" x14ac:dyDescent="0.3">
      <c r="D5" s="8" t="str">
        <f>'Information Sheet'!B8</f>
        <v>Operation #1</v>
      </c>
      <c r="E5" s="8" t="str">
        <f>'Information Sheet'!B9</f>
        <v>Operation #2</v>
      </c>
      <c r="F5" s="8" t="str">
        <f>'Information Sheet'!B10</f>
        <v>Operation #3</v>
      </c>
      <c r="G5" s="8" t="str">
        <f>'Information Sheet'!B11</f>
        <v>Operation #4</v>
      </c>
      <c r="H5" s="8" t="str">
        <f>'Information Sheet'!B12</f>
        <v>Operation #5</v>
      </c>
      <c r="I5" s="8" t="str">
        <f>'Information Sheet'!B13</f>
        <v>Operation #6</v>
      </c>
      <c r="J5" s="8" t="s">
        <v>26</v>
      </c>
    </row>
    <row r="6" spans="1:10" x14ac:dyDescent="0.25">
      <c r="A6" s="1" t="s">
        <v>87</v>
      </c>
      <c r="D6" s="18"/>
      <c r="E6" s="18"/>
      <c r="F6" s="18"/>
      <c r="G6" s="18"/>
      <c r="H6" s="18"/>
      <c r="I6" s="18"/>
      <c r="J6" s="18"/>
    </row>
    <row r="7" spans="1:10" x14ac:dyDescent="0.25">
      <c r="A7" s="17" t="s">
        <v>90</v>
      </c>
    </row>
    <row r="8" spans="1:10" x14ac:dyDescent="0.25">
      <c r="B8" t="s">
        <v>88</v>
      </c>
      <c r="D8" s="91"/>
      <c r="E8" s="91"/>
      <c r="F8" s="91"/>
      <c r="G8" s="91"/>
      <c r="H8" s="91"/>
      <c r="I8" s="91"/>
      <c r="J8" s="16">
        <f>SUM(D8:I8)</f>
        <v>0</v>
      </c>
    </row>
    <row r="9" spans="1:10" x14ac:dyDescent="0.25">
      <c r="B9" t="s">
        <v>89</v>
      </c>
      <c r="D9" s="93"/>
      <c r="E9" s="93"/>
      <c r="F9" s="93"/>
      <c r="G9" s="93"/>
      <c r="H9" s="93"/>
      <c r="I9" s="93"/>
      <c r="J9" s="14">
        <f>SUM(D9:I9)</f>
        <v>0</v>
      </c>
    </row>
    <row r="10" spans="1:10" x14ac:dyDescent="0.25">
      <c r="C10" t="s">
        <v>91</v>
      </c>
      <c r="D10" s="19">
        <f t="shared" ref="D10:J10" si="0">SUM(D8:D9)</f>
        <v>0</v>
      </c>
      <c r="E10" s="19">
        <f t="shared" si="0"/>
        <v>0</v>
      </c>
      <c r="F10" s="19">
        <f t="shared" si="0"/>
        <v>0</v>
      </c>
      <c r="G10" s="19">
        <f t="shared" si="0"/>
        <v>0</v>
      </c>
      <c r="H10" s="19">
        <f t="shared" si="0"/>
        <v>0</v>
      </c>
      <c r="I10" s="19">
        <f t="shared" si="0"/>
        <v>0</v>
      </c>
      <c r="J10" s="19">
        <f t="shared" si="0"/>
        <v>0</v>
      </c>
    </row>
    <row r="11" spans="1:10" x14ac:dyDescent="0.25">
      <c r="A11" s="17" t="s">
        <v>92</v>
      </c>
      <c r="D11" s="13"/>
      <c r="E11" s="13"/>
      <c r="F11" s="13"/>
      <c r="G11" s="13"/>
      <c r="H11" s="13"/>
      <c r="I11" s="13"/>
      <c r="J11" s="13"/>
    </row>
    <row r="12" spans="1:10" x14ac:dyDescent="0.25">
      <c r="B12" s="230" t="s">
        <v>93</v>
      </c>
      <c r="C12" s="230"/>
      <c r="D12" s="92"/>
      <c r="E12" s="92"/>
      <c r="F12" s="92"/>
      <c r="G12" s="92"/>
      <c r="H12" s="92"/>
      <c r="I12" s="92"/>
      <c r="J12" s="13">
        <f>SUM(D12:I12)</f>
        <v>0</v>
      </c>
    </row>
    <row r="13" spans="1:10" x14ac:dyDescent="0.25">
      <c r="B13" s="230" t="s">
        <v>94</v>
      </c>
      <c r="C13" s="230"/>
      <c r="D13" s="92"/>
      <c r="E13" s="92"/>
      <c r="F13" s="92"/>
      <c r="G13" s="92"/>
      <c r="H13" s="92"/>
      <c r="I13" s="92"/>
      <c r="J13" s="13">
        <f>SUM(D13:I13)</f>
        <v>0</v>
      </c>
    </row>
    <row r="14" spans="1:10" x14ac:dyDescent="0.25">
      <c r="B14" s="230" t="s">
        <v>95</v>
      </c>
      <c r="C14" s="230"/>
      <c r="D14" s="92"/>
      <c r="E14" s="92"/>
      <c r="F14" s="92"/>
      <c r="G14" s="92"/>
      <c r="H14" s="92"/>
      <c r="I14" s="92"/>
      <c r="J14" s="13">
        <f>SUM(D14:I14)</f>
        <v>0</v>
      </c>
    </row>
    <row r="15" spans="1:10" x14ac:dyDescent="0.25">
      <c r="B15" s="230" t="s">
        <v>96</v>
      </c>
      <c r="C15" s="230"/>
      <c r="D15" s="92"/>
      <c r="E15" s="92"/>
      <c r="F15" s="92"/>
      <c r="G15" s="92"/>
      <c r="H15" s="92"/>
      <c r="I15" s="92"/>
      <c r="J15" s="13">
        <f t="shared" ref="J15" si="1">SUM(D15:I15)</f>
        <v>0</v>
      </c>
    </row>
    <row r="16" spans="1:10" x14ac:dyDescent="0.25">
      <c r="B16" s="233" t="s">
        <v>97</v>
      </c>
      <c r="C16" s="233"/>
      <c r="D16" s="93"/>
      <c r="E16" s="93"/>
      <c r="F16" s="93"/>
      <c r="G16" s="93"/>
      <c r="H16" s="93"/>
      <c r="I16" s="93"/>
      <c r="J16" s="14">
        <f>SUM(D16:I16)</f>
        <v>0</v>
      </c>
    </row>
    <row r="17" spans="1:10" x14ac:dyDescent="0.25">
      <c r="C17" t="s">
        <v>98</v>
      </c>
      <c r="D17" s="19">
        <f>SUM(D12:D16)</f>
        <v>0</v>
      </c>
      <c r="E17" s="19">
        <f t="shared" ref="E17:I17" si="2">SUM(E12:E16)</f>
        <v>0</v>
      </c>
      <c r="F17" s="19">
        <f t="shared" si="2"/>
        <v>0</v>
      </c>
      <c r="G17" s="19">
        <f t="shared" si="2"/>
        <v>0</v>
      </c>
      <c r="H17" s="19">
        <f t="shared" si="2"/>
        <v>0</v>
      </c>
      <c r="I17" s="19">
        <f t="shared" si="2"/>
        <v>0</v>
      </c>
      <c r="J17" s="19">
        <f>SUM(J12:J16)</f>
        <v>0</v>
      </c>
    </row>
    <row r="18" spans="1:10" x14ac:dyDescent="0.25">
      <c r="C18" t="s">
        <v>99</v>
      </c>
      <c r="D18" s="19">
        <f>D17+D10</f>
        <v>0</v>
      </c>
      <c r="E18" s="19">
        <f t="shared" ref="E18:J18" si="3">E17+E10</f>
        <v>0</v>
      </c>
      <c r="F18" s="19">
        <f t="shared" si="3"/>
        <v>0</v>
      </c>
      <c r="G18" s="19">
        <f t="shared" si="3"/>
        <v>0</v>
      </c>
      <c r="H18" s="19">
        <f t="shared" si="3"/>
        <v>0</v>
      </c>
      <c r="I18" s="19">
        <f t="shared" si="3"/>
        <v>0</v>
      </c>
      <c r="J18" s="19">
        <f t="shared" si="3"/>
        <v>0</v>
      </c>
    </row>
    <row r="19" spans="1:10" x14ac:dyDescent="0.25">
      <c r="A19" s="17" t="s">
        <v>100</v>
      </c>
      <c r="D19" s="13"/>
      <c r="E19" s="13"/>
      <c r="F19" s="13"/>
      <c r="G19" s="13"/>
      <c r="H19" s="13"/>
      <c r="I19" s="13"/>
      <c r="J19" s="13"/>
    </row>
    <row r="20" spans="1:10" x14ac:dyDescent="0.25">
      <c r="B20" t="s">
        <v>88</v>
      </c>
      <c r="D20" s="92"/>
      <c r="E20" s="92"/>
      <c r="F20" s="92"/>
      <c r="G20" s="92"/>
      <c r="H20" s="92"/>
      <c r="I20" s="92"/>
      <c r="J20" s="13">
        <f>SUM(D20:I20)</f>
        <v>0</v>
      </c>
    </row>
    <row r="21" spans="1:10" x14ac:dyDescent="0.25">
      <c r="B21" t="s">
        <v>89</v>
      </c>
      <c r="D21" s="93"/>
      <c r="E21" s="93"/>
      <c r="F21" s="93"/>
      <c r="G21" s="93"/>
      <c r="H21" s="93"/>
      <c r="I21" s="93"/>
      <c r="J21" s="14">
        <f t="shared" ref="J21" si="4">SUM(D21:I21)</f>
        <v>0</v>
      </c>
    </row>
    <row r="22" spans="1:10" x14ac:dyDescent="0.25">
      <c r="C22" t="s">
        <v>101</v>
      </c>
      <c r="D22" s="19">
        <f t="shared" ref="D22:J22" si="5">SUM(D20:D21)</f>
        <v>0</v>
      </c>
      <c r="E22" s="19">
        <f t="shared" si="5"/>
        <v>0</v>
      </c>
      <c r="F22" s="19">
        <f t="shared" si="5"/>
        <v>0</v>
      </c>
      <c r="G22" s="19">
        <f t="shared" si="5"/>
        <v>0</v>
      </c>
      <c r="H22" s="19">
        <f t="shared" si="5"/>
        <v>0</v>
      </c>
      <c r="I22" s="19">
        <f t="shared" si="5"/>
        <v>0</v>
      </c>
      <c r="J22" s="19">
        <f t="shared" si="5"/>
        <v>0</v>
      </c>
    </row>
    <row r="23" spans="1:10" x14ac:dyDescent="0.25">
      <c r="A23" s="17" t="s">
        <v>102</v>
      </c>
      <c r="D23" s="13"/>
      <c r="E23" s="13"/>
      <c r="F23" s="13"/>
      <c r="G23" s="13"/>
      <c r="H23" s="13"/>
      <c r="I23" s="13"/>
      <c r="J23" s="13"/>
    </row>
    <row r="24" spans="1:10" x14ac:dyDescent="0.25">
      <c r="B24" s="230" t="s">
        <v>103</v>
      </c>
      <c r="C24" s="230"/>
      <c r="D24" s="92"/>
      <c r="E24" s="92"/>
      <c r="F24" s="92"/>
      <c r="G24" s="92"/>
      <c r="H24" s="92"/>
      <c r="I24" s="92"/>
      <c r="J24" s="13">
        <f>SUM(D24:I24)</f>
        <v>0</v>
      </c>
    </row>
    <row r="25" spans="1:10" x14ac:dyDescent="0.25">
      <c r="B25" s="230" t="s">
        <v>104</v>
      </c>
      <c r="C25" s="230"/>
      <c r="D25" s="92"/>
      <c r="E25" s="92"/>
      <c r="F25" s="92"/>
      <c r="G25" s="92"/>
      <c r="H25" s="92"/>
      <c r="I25" s="92"/>
      <c r="J25" s="13">
        <f t="shared" ref="J25:J28" si="6">SUM(D25:I25)</f>
        <v>0</v>
      </c>
    </row>
    <row r="26" spans="1:10" x14ac:dyDescent="0.25">
      <c r="B26" s="230" t="s">
        <v>105</v>
      </c>
      <c r="C26" s="230"/>
      <c r="D26" s="92"/>
      <c r="E26" s="92"/>
      <c r="F26" s="92"/>
      <c r="G26" s="92"/>
      <c r="H26" s="92"/>
      <c r="I26" s="92"/>
      <c r="J26" s="13">
        <f t="shared" si="6"/>
        <v>0</v>
      </c>
    </row>
    <row r="27" spans="1:10" x14ac:dyDescent="0.25">
      <c r="B27" s="230" t="s">
        <v>106</v>
      </c>
      <c r="C27" s="230"/>
      <c r="D27" s="92"/>
      <c r="E27" s="92"/>
      <c r="F27" s="92"/>
      <c r="G27" s="92"/>
      <c r="H27" s="92"/>
      <c r="I27" s="92"/>
      <c r="J27" s="13">
        <f t="shared" si="6"/>
        <v>0</v>
      </c>
    </row>
    <row r="28" spans="1:10" x14ac:dyDescent="0.25">
      <c r="B28" s="233" t="s">
        <v>107</v>
      </c>
      <c r="C28" s="233"/>
      <c r="D28" s="93"/>
      <c r="E28" s="93"/>
      <c r="F28" s="93"/>
      <c r="G28" s="93"/>
      <c r="H28" s="93"/>
      <c r="I28" s="93"/>
      <c r="J28" s="14">
        <f t="shared" si="6"/>
        <v>0</v>
      </c>
    </row>
    <row r="29" spans="1:10" x14ac:dyDescent="0.25">
      <c r="C29" t="s">
        <v>108</v>
      </c>
      <c r="D29" s="19">
        <f>SUM(D24:D28)</f>
        <v>0</v>
      </c>
      <c r="E29" s="19">
        <f t="shared" ref="E29:J29" si="7">SUM(E24:E28)</f>
        <v>0</v>
      </c>
      <c r="F29" s="19">
        <f t="shared" si="7"/>
        <v>0</v>
      </c>
      <c r="G29" s="19">
        <f t="shared" si="7"/>
        <v>0</v>
      </c>
      <c r="H29" s="19">
        <f t="shared" si="7"/>
        <v>0</v>
      </c>
      <c r="I29" s="19">
        <f t="shared" si="7"/>
        <v>0</v>
      </c>
      <c r="J29" s="19">
        <f t="shared" si="7"/>
        <v>0</v>
      </c>
    </row>
    <row r="30" spans="1:10" x14ac:dyDescent="0.25">
      <c r="C30" t="s">
        <v>109</v>
      </c>
      <c r="D30" s="19">
        <f>D29+D22</f>
        <v>0</v>
      </c>
      <c r="E30" s="19">
        <f t="shared" ref="E30:J30" si="8">E29+E22</f>
        <v>0</v>
      </c>
      <c r="F30" s="19">
        <f t="shared" si="8"/>
        <v>0</v>
      </c>
      <c r="G30" s="19">
        <f t="shared" si="8"/>
        <v>0</v>
      </c>
      <c r="H30" s="19">
        <f t="shared" si="8"/>
        <v>0</v>
      </c>
      <c r="I30" s="19">
        <f t="shared" si="8"/>
        <v>0</v>
      </c>
      <c r="J30" s="19">
        <f t="shared" si="8"/>
        <v>0</v>
      </c>
    </row>
    <row r="31" spans="1:10" ht="29.25" customHeight="1" x14ac:dyDescent="0.25">
      <c r="A31" s="231" t="s">
        <v>19</v>
      </c>
      <c r="B31" s="231"/>
      <c r="C31" s="231"/>
      <c r="D31" s="24">
        <f>'Debt Service - Principal'!D10</f>
        <v>0</v>
      </c>
      <c r="E31" s="24">
        <f>'Debt Service - Principal'!D16</f>
        <v>0</v>
      </c>
      <c r="F31" s="24">
        <f>'Debt Service - Principal'!D22</f>
        <v>0</v>
      </c>
      <c r="G31" s="24">
        <f>'Debt Service - Principal'!D28</f>
        <v>0</v>
      </c>
      <c r="H31" s="24">
        <f>'Debt Service - Principal'!D34</f>
        <v>0</v>
      </c>
      <c r="I31" s="24">
        <f>'Debt Service - Principal'!D40</f>
        <v>0</v>
      </c>
      <c r="J31" s="19">
        <f>SUM(D31:I31)</f>
        <v>0</v>
      </c>
    </row>
    <row r="32" spans="1:10" x14ac:dyDescent="0.25">
      <c r="C32" t="s">
        <v>110</v>
      </c>
      <c r="D32" s="19">
        <f>+D30+D18+D31</f>
        <v>0</v>
      </c>
      <c r="E32" s="19">
        <f t="shared" ref="E32:J32" si="9">+E30+E18+E31</f>
        <v>0</v>
      </c>
      <c r="F32" s="19">
        <f t="shared" si="9"/>
        <v>0</v>
      </c>
      <c r="G32" s="19">
        <f t="shared" si="9"/>
        <v>0</v>
      </c>
      <c r="H32" s="19">
        <f t="shared" si="9"/>
        <v>0</v>
      </c>
      <c r="I32" s="19">
        <f t="shared" si="9"/>
        <v>0</v>
      </c>
      <c r="J32" s="19">
        <f t="shared" si="9"/>
        <v>0</v>
      </c>
    </row>
    <row r="33" spans="1:10" x14ac:dyDescent="0.25">
      <c r="A33" s="1" t="s">
        <v>111</v>
      </c>
      <c r="D33" s="13"/>
      <c r="E33" s="13"/>
      <c r="F33" s="13"/>
      <c r="G33" s="13"/>
      <c r="H33" s="13"/>
      <c r="I33" s="13"/>
      <c r="J33" s="13"/>
    </row>
    <row r="34" spans="1:10" x14ac:dyDescent="0.25">
      <c r="A34" s="4" t="s">
        <v>112</v>
      </c>
      <c r="B34" s="21"/>
      <c r="C34" s="21"/>
      <c r="D34" s="23">
        <f>'Debt Service - Interest'!D10</f>
        <v>0</v>
      </c>
      <c r="E34" s="23">
        <f>'Debt Service - Interest'!D16</f>
        <v>0</v>
      </c>
      <c r="F34" s="23">
        <f>'Debt Service - Interest'!D22</f>
        <v>0</v>
      </c>
      <c r="G34" s="23">
        <f>'Debt Service - Interest'!D28</f>
        <v>0</v>
      </c>
      <c r="H34" s="23">
        <f>'Debt Service - Interest'!D34</f>
        <v>0</v>
      </c>
      <c r="I34" s="23">
        <f>'Debt Service - Interest'!D40</f>
        <v>0</v>
      </c>
      <c r="J34" s="13">
        <f>SUM(D34:I34)</f>
        <v>0</v>
      </c>
    </row>
    <row r="35" spans="1:10" x14ac:dyDescent="0.25">
      <c r="A35" s="4" t="s">
        <v>113</v>
      </c>
      <c r="B35" s="21"/>
      <c r="C35" s="21"/>
      <c r="D35" s="92"/>
      <c r="E35" s="92"/>
      <c r="F35" s="92"/>
      <c r="G35" s="92"/>
      <c r="H35" s="92"/>
      <c r="I35" s="92"/>
      <c r="J35" s="13">
        <f t="shared" ref="J35:J38" si="10">SUM(D35:I35)</f>
        <v>0</v>
      </c>
    </row>
    <row r="36" spans="1:10" x14ac:dyDescent="0.25">
      <c r="A36" t="s">
        <v>114</v>
      </c>
      <c r="B36" s="21"/>
      <c r="C36" s="21"/>
      <c r="D36" s="92"/>
      <c r="E36" s="92"/>
      <c r="F36" s="92"/>
      <c r="G36" s="92"/>
      <c r="H36" s="92"/>
      <c r="I36" s="92"/>
      <c r="J36" s="13">
        <f t="shared" si="10"/>
        <v>0</v>
      </c>
    </row>
    <row r="37" spans="1:10" x14ac:dyDescent="0.25">
      <c r="A37" t="s">
        <v>115</v>
      </c>
      <c r="B37" s="21"/>
      <c r="C37" s="21"/>
      <c r="D37" s="92"/>
      <c r="E37" s="92"/>
      <c r="F37" s="92"/>
      <c r="G37" s="92"/>
      <c r="H37" s="92"/>
      <c r="I37" s="92"/>
      <c r="J37" s="13">
        <f t="shared" si="10"/>
        <v>0</v>
      </c>
    </row>
    <row r="38" spans="1:10" x14ac:dyDescent="0.25">
      <c r="A38" t="s">
        <v>116</v>
      </c>
      <c r="B38" s="21"/>
      <c r="C38" s="21"/>
      <c r="D38" s="93"/>
      <c r="E38" s="93"/>
      <c r="F38" s="93"/>
      <c r="G38" s="93"/>
      <c r="H38" s="93"/>
      <c r="I38" s="93"/>
      <c r="J38" s="14">
        <f t="shared" si="10"/>
        <v>0</v>
      </c>
    </row>
    <row r="39" spans="1:10" x14ac:dyDescent="0.25">
      <c r="B39" t="s">
        <v>21</v>
      </c>
      <c r="D39" s="19">
        <f>SUM(D34:D38)</f>
        <v>0</v>
      </c>
      <c r="E39" s="19">
        <f t="shared" ref="E39:J39" si="11">SUM(E34:E38)</f>
        <v>0</v>
      </c>
      <c r="F39" s="19">
        <f t="shared" si="11"/>
        <v>0</v>
      </c>
      <c r="G39" s="19">
        <f t="shared" si="11"/>
        <v>0</v>
      </c>
      <c r="H39" s="19">
        <f t="shared" si="11"/>
        <v>0</v>
      </c>
      <c r="I39" s="19">
        <f t="shared" si="11"/>
        <v>0</v>
      </c>
      <c r="J39" s="19">
        <f t="shared" si="11"/>
        <v>0</v>
      </c>
    </row>
    <row r="40" spans="1:10" x14ac:dyDescent="0.25">
      <c r="A40" s="1" t="s">
        <v>125</v>
      </c>
      <c r="D40" s="13">
        <f>+D39+D32</f>
        <v>0</v>
      </c>
      <c r="E40" s="13">
        <f t="shared" ref="E40:J40" si="12">+E39+E32</f>
        <v>0</v>
      </c>
      <c r="F40" s="13">
        <f t="shared" si="12"/>
        <v>0</v>
      </c>
      <c r="G40" s="13">
        <f t="shared" si="12"/>
        <v>0</v>
      </c>
      <c r="H40" s="13">
        <f t="shared" si="12"/>
        <v>0</v>
      </c>
      <c r="I40" s="13">
        <f t="shared" si="12"/>
        <v>0</v>
      </c>
      <c r="J40" s="13">
        <f t="shared" si="12"/>
        <v>0</v>
      </c>
    </row>
    <row r="41" spans="1:10" x14ac:dyDescent="0.25">
      <c r="A41" s="1" t="s">
        <v>117</v>
      </c>
      <c r="D41" s="93"/>
      <c r="E41" s="93"/>
      <c r="F41" s="93"/>
      <c r="G41" s="93"/>
      <c r="H41" s="93"/>
      <c r="I41" s="93"/>
      <c r="J41" s="14">
        <f>SUM(D41:I41)</f>
        <v>0</v>
      </c>
    </row>
    <row r="42" spans="1:10" ht="30.75" customHeight="1" x14ac:dyDescent="0.25">
      <c r="A42" s="232" t="s">
        <v>118</v>
      </c>
      <c r="B42" s="232"/>
      <c r="C42" s="232"/>
      <c r="D42" s="24">
        <f>+D40+D41</f>
        <v>0</v>
      </c>
      <c r="E42" s="24">
        <f t="shared" ref="E42:J42" si="13">+E40+E41</f>
        <v>0</v>
      </c>
      <c r="F42" s="24">
        <f t="shared" si="13"/>
        <v>0</v>
      </c>
      <c r="G42" s="24">
        <f t="shared" si="13"/>
        <v>0</v>
      </c>
      <c r="H42" s="24">
        <f t="shared" si="13"/>
        <v>0</v>
      </c>
      <c r="I42" s="24">
        <f t="shared" si="13"/>
        <v>0</v>
      </c>
      <c r="J42" s="24">
        <f t="shared" si="13"/>
        <v>0</v>
      </c>
    </row>
    <row r="43" spans="1:10" x14ac:dyDescent="0.25">
      <c r="A43" s="1" t="s">
        <v>120</v>
      </c>
      <c r="D43" s="23"/>
      <c r="E43" s="23"/>
      <c r="F43" s="23"/>
      <c r="G43" s="23"/>
      <c r="H43" s="23"/>
      <c r="I43" s="23"/>
      <c r="J43" s="23"/>
    </row>
    <row r="44" spans="1:10" x14ac:dyDescent="0.25">
      <c r="A44" s="4" t="s">
        <v>115</v>
      </c>
      <c r="D44" s="23">
        <f>D37</f>
        <v>0</v>
      </c>
      <c r="E44" s="23">
        <f t="shared" ref="E44:I44" si="14">E37</f>
        <v>0</v>
      </c>
      <c r="F44" s="23">
        <f t="shared" si="14"/>
        <v>0</v>
      </c>
      <c r="G44" s="23">
        <f t="shared" si="14"/>
        <v>0</v>
      </c>
      <c r="H44" s="23">
        <f t="shared" si="14"/>
        <v>0</v>
      </c>
      <c r="I44" s="23">
        <f t="shared" si="14"/>
        <v>0</v>
      </c>
      <c r="J44" s="23">
        <f>SUM(D44:I44)</f>
        <v>0</v>
      </c>
    </row>
    <row r="45" spans="1:10" x14ac:dyDescent="0.25">
      <c r="A45" s="4" t="s">
        <v>119</v>
      </c>
      <c r="D45" s="93"/>
      <c r="E45" s="93"/>
      <c r="F45" s="93"/>
      <c r="G45" s="93"/>
      <c r="H45" s="93"/>
      <c r="I45" s="93"/>
      <c r="J45" s="14">
        <f>SUM(D45:I45)</f>
        <v>0</v>
      </c>
    </row>
    <row r="46" spans="1:10" x14ac:dyDescent="0.25">
      <c r="A46" s="1"/>
      <c r="B46" t="s">
        <v>121</v>
      </c>
      <c r="D46" s="23">
        <f>+D44+D45</f>
        <v>0</v>
      </c>
      <c r="E46" s="23">
        <f t="shared" ref="E46:J46" si="15">+E44+E45</f>
        <v>0</v>
      </c>
      <c r="F46" s="23">
        <f t="shared" si="15"/>
        <v>0</v>
      </c>
      <c r="G46" s="23">
        <f t="shared" si="15"/>
        <v>0</v>
      </c>
      <c r="H46" s="23">
        <f t="shared" si="15"/>
        <v>0</v>
      </c>
      <c r="I46" s="23">
        <f t="shared" si="15"/>
        <v>0</v>
      </c>
      <c r="J46" s="23">
        <f t="shared" si="15"/>
        <v>0</v>
      </c>
    </row>
    <row r="47" spans="1:10" ht="15.75" thickBot="1" x14ac:dyDescent="0.3">
      <c r="A47" s="1" t="s">
        <v>122</v>
      </c>
      <c r="D47" s="20">
        <f>+D42-D46</f>
        <v>0</v>
      </c>
      <c r="E47" s="20">
        <f t="shared" ref="E47:J47" si="16">+E42-E46</f>
        <v>0</v>
      </c>
      <c r="F47" s="20">
        <f t="shared" si="16"/>
        <v>0</v>
      </c>
      <c r="G47" s="20">
        <f t="shared" si="16"/>
        <v>0</v>
      </c>
      <c r="H47" s="20">
        <f t="shared" si="16"/>
        <v>0</v>
      </c>
      <c r="I47" s="20">
        <f t="shared" si="16"/>
        <v>0</v>
      </c>
      <c r="J47" s="20">
        <f t="shared" si="16"/>
        <v>0</v>
      </c>
    </row>
    <row r="48" spans="1:10" ht="15.75" thickTop="1" x14ac:dyDescent="0.25"/>
    <row r="49" spans="1:10" ht="29.25" customHeight="1" x14ac:dyDescent="0.25">
      <c r="A49" s="226" t="s">
        <v>123</v>
      </c>
      <c r="B49" s="226"/>
      <c r="C49" s="226"/>
      <c r="D49" s="226"/>
      <c r="E49" s="226"/>
      <c r="F49" s="226"/>
      <c r="G49" s="226"/>
      <c r="H49" s="226"/>
      <c r="I49" s="226"/>
      <c r="J49" s="226"/>
    </row>
    <row r="50" spans="1:10" x14ac:dyDescent="0.25">
      <c r="C50" t="s">
        <v>124</v>
      </c>
      <c r="D50" s="22">
        <f>D32*0.05</f>
        <v>0</v>
      </c>
      <c r="E50" s="22">
        <f t="shared" ref="E50:J50" si="17">E32*0.05</f>
        <v>0</v>
      </c>
      <c r="F50" s="22">
        <f t="shared" si="17"/>
        <v>0</v>
      </c>
      <c r="G50" s="22">
        <f t="shared" si="17"/>
        <v>0</v>
      </c>
      <c r="H50" s="22">
        <f t="shared" si="17"/>
        <v>0</v>
      </c>
      <c r="I50" s="22">
        <f t="shared" si="17"/>
        <v>0</v>
      </c>
      <c r="J50" s="22">
        <f t="shared" si="17"/>
        <v>0</v>
      </c>
    </row>
  </sheetData>
  <sheetProtection password="9198" sheet="1" objects="1" scenarios="1" formatColumns="0"/>
  <mergeCells count="17">
    <mergeCell ref="B27:C27"/>
    <mergeCell ref="B28:C28"/>
    <mergeCell ref="A31:C31"/>
    <mergeCell ref="A42:C42"/>
    <mergeCell ref="A49:J49"/>
    <mergeCell ref="B26:C26"/>
    <mergeCell ref="A1:J1"/>
    <mergeCell ref="D2:E2"/>
    <mergeCell ref="G2:H2"/>
    <mergeCell ref="D4:J4"/>
    <mergeCell ref="B12:C12"/>
    <mergeCell ref="B13:C13"/>
    <mergeCell ref="B14:C14"/>
    <mergeCell ref="B15:C15"/>
    <mergeCell ref="B16:C16"/>
    <mergeCell ref="B24:C24"/>
    <mergeCell ref="B25:C25"/>
  </mergeCells>
  <pageMargins left="0.25" right="0.25" top="0.75" bottom="0.75" header="0.3" footer="0.3"/>
  <pageSetup scale="87" orientation="portrait" r:id="rId1"/>
  <headerFooter>
    <oddHeader>&amp;C&amp;"-,Bold"&amp;16 2014 Appropriations Schedule</oddHeader>
    <oddFooter>&amp;C&amp;"-,Bold"F-5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view="pageLayout" zoomScaleNormal="100" workbookViewId="0">
      <selection activeCell="F10" sqref="F10"/>
    </sheetView>
  </sheetViews>
  <sheetFormatPr defaultRowHeight="15" x14ac:dyDescent="0.25"/>
  <cols>
    <col min="1" max="1" width="3.140625" style="96" customWidth="1"/>
    <col min="2" max="2" width="30.42578125" style="96" customWidth="1"/>
    <col min="3" max="3" width="2" style="97" customWidth="1"/>
    <col min="4" max="4" width="16" style="96" customWidth="1"/>
    <col min="5" max="5" width="2.140625" style="97" customWidth="1"/>
    <col min="6" max="6" width="14.28515625" style="96" bestFit="1" customWidth="1"/>
    <col min="7" max="7" width="2.85546875" style="96" bestFit="1" customWidth="1"/>
    <col min="8" max="8" width="16.85546875" style="96" customWidth="1"/>
    <col min="9" max="9" width="13.5703125" style="96" customWidth="1"/>
    <col min="10" max="10" width="13" style="96" customWidth="1"/>
    <col min="11" max="11" width="12.7109375" style="96" customWidth="1"/>
    <col min="12" max="12" width="14.28515625" style="96" customWidth="1"/>
    <col min="13" max="13" width="13.7109375" style="96" customWidth="1"/>
    <col min="14" max="14" width="13.7109375" style="96" bestFit="1" customWidth="1"/>
    <col min="15" max="16384" width="9.140625" style="96"/>
  </cols>
  <sheetData>
    <row r="1" spans="1:14" x14ac:dyDescent="0.25">
      <c r="A1" s="235" t="str">
        <f>'Information Sheet'!B5</f>
        <v>XYZ Municipal Utilities Authority</v>
      </c>
      <c r="B1" s="235"/>
      <c r="C1" s="235"/>
      <c r="D1" s="235"/>
      <c r="E1" s="235"/>
      <c r="F1" s="235"/>
      <c r="G1" s="235"/>
      <c r="H1" s="235"/>
      <c r="I1" s="235"/>
      <c r="J1" s="235"/>
      <c r="K1" s="235"/>
      <c r="L1" s="235"/>
      <c r="M1" s="235"/>
      <c r="N1" s="235"/>
    </row>
    <row r="3" spans="1:14" x14ac:dyDescent="0.25">
      <c r="D3" s="98"/>
      <c r="F3" s="234" t="s">
        <v>126</v>
      </c>
      <c r="G3" s="234"/>
      <c r="H3" s="234"/>
      <c r="I3" s="234"/>
      <c r="J3" s="234"/>
      <c r="K3" s="234"/>
      <c r="L3" s="234"/>
    </row>
    <row r="4" spans="1:14" ht="30.75" thickBot="1" x14ac:dyDescent="0.3">
      <c r="B4" s="26"/>
      <c r="C4" s="44"/>
      <c r="D4" s="49" t="s">
        <v>201</v>
      </c>
      <c r="E4" s="44"/>
      <c r="F4" s="31">
        <v>2015</v>
      </c>
      <c r="G4" s="25"/>
      <c r="H4" s="32">
        <f>F4+1</f>
        <v>2016</v>
      </c>
      <c r="I4" s="32">
        <f>H4+1</f>
        <v>2017</v>
      </c>
      <c r="J4" s="32">
        <f>+I4+1</f>
        <v>2018</v>
      </c>
      <c r="K4" s="32">
        <f>J4+1</f>
        <v>2019</v>
      </c>
      <c r="L4" s="32">
        <f>K4+1</f>
        <v>2020</v>
      </c>
      <c r="M4" s="99" t="s">
        <v>127</v>
      </c>
      <c r="N4" s="100" t="s">
        <v>128</v>
      </c>
    </row>
    <row r="5" spans="1:14" x14ac:dyDescent="0.25">
      <c r="A5" s="27" t="str">
        <f>'Information Sheet'!B8</f>
        <v>Operation #1</v>
      </c>
      <c r="B5" s="27"/>
      <c r="C5" s="45"/>
      <c r="D5" s="27"/>
      <c r="E5" s="45"/>
      <c r="F5" s="26"/>
      <c r="G5" s="26"/>
      <c r="H5" s="26"/>
      <c r="I5" s="26"/>
      <c r="J5" s="26"/>
      <c r="K5" s="26"/>
      <c r="L5" s="26"/>
    </row>
    <row r="6" spans="1:14" x14ac:dyDescent="0.25">
      <c r="B6" s="28" t="s">
        <v>129</v>
      </c>
      <c r="C6" s="44"/>
      <c r="D6" s="30"/>
      <c r="E6" s="101"/>
      <c r="F6" s="30"/>
      <c r="G6" s="102"/>
      <c r="H6" s="30"/>
      <c r="I6" s="30"/>
      <c r="J6" s="30"/>
      <c r="K6" s="30"/>
      <c r="L6" s="30"/>
      <c r="M6" s="117"/>
      <c r="N6" s="103">
        <f>SUM(H6:M6)+F6</f>
        <v>0</v>
      </c>
    </row>
    <row r="7" spans="1:14" x14ac:dyDescent="0.25">
      <c r="B7" s="28" t="s">
        <v>130</v>
      </c>
      <c r="C7" s="44"/>
      <c r="D7" s="29"/>
      <c r="E7" s="44"/>
      <c r="F7" s="29"/>
      <c r="G7" s="104"/>
      <c r="H7" s="29"/>
      <c r="I7" s="29"/>
      <c r="J7" s="29"/>
      <c r="K7" s="29"/>
      <c r="L7" s="29"/>
      <c r="M7" s="118"/>
      <c r="N7" s="105">
        <f t="shared" ref="N7:N9" si="0">SUM(H7:M7)+F7</f>
        <v>0</v>
      </c>
    </row>
    <row r="8" spans="1:14" x14ac:dyDescent="0.25">
      <c r="B8" s="28" t="s">
        <v>131</v>
      </c>
      <c r="C8" s="44"/>
      <c r="D8" s="29"/>
      <c r="E8" s="44"/>
      <c r="F8" s="29"/>
      <c r="G8" s="104"/>
      <c r="H8" s="29"/>
      <c r="I8" s="29"/>
      <c r="J8" s="29"/>
      <c r="K8" s="29"/>
      <c r="L8" s="29"/>
      <c r="M8" s="118"/>
      <c r="N8" s="105">
        <f t="shared" si="0"/>
        <v>0</v>
      </c>
    </row>
    <row r="9" spans="1:14" x14ac:dyDescent="0.25">
      <c r="B9" s="28" t="s">
        <v>132</v>
      </c>
      <c r="C9" s="44"/>
      <c r="D9" s="46"/>
      <c r="E9" s="44"/>
      <c r="F9" s="29"/>
      <c r="G9" s="104"/>
      <c r="H9" s="29"/>
      <c r="I9" s="29"/>
      <c r="J9" s="29"/>
      <c r="K9" s="29"/>
      <c r="L9" s="29"/>
      <c r="M9" s="118"/>
      <c r="N9" s="105">
        <f t="shared" si="0"/>
        <v>0</v>
      </c>
    </row>
    <row r="10" spans="1:14" x14ac:dyDescent="0.25">
      <c r="B10" s="44" t="s">
        <v>133</v>
      </c>
      <c r="C10" s="44"/>
      <c r="D10" s="106">
        <f>SUM(D6:D9)</f>
        <v>0</v>
      </c>
      <c r="E10" s="44"/>
      <c r="F10" s="107">
        <f>SUM(F6:F9)</f>
        <v>0</v>
      </c>
      <c r="G10" s="105"/>
      <c r="H10" s="107">
        <f t="shared" ref="H10:M10" si="1">SUM(H6:H9)</f>
        <v>0</v>
      </c>
      <c r="I10" s="107">
        <f t="shared" si="1"/>
        <v>0</v>
      </c>
      <c r="J10" s="107">
        <f t="shared" si="1"/>
        <v>0</v>
      </c>
      <c r="K10" s="107">
        <f t="shared" si="1"/>
        <v>0</v>
      </c>
      <c r="L10" s="107">
        <f t="shared" si="1"/>
        <v>0</v>
      </c>
      <c r="M10" s="107">
        <f t="shared" si="1"/>
        <v>0</v>
      </c>
      <c r="N10" s="107">
        <f>SUM(N6:N9)</f>
        <v>0</v>
      </c>
    </row>
    <row r="11" spans="1:14" x14ac:dyDescent="0.25">
      <c r="A11" s="108" t="str">
        <f>'Information Sheet'!B9</f>
        <v>Operation #2</v>
      </c>
      <c r="D11" s="105"/>
      <c r="F11" s="105"/>
      <c r="G11" s="105"/>
      <c r="H11" s="105"/>
      <c r="I11" s="105"/>
      <c r="J11" s="105"/>
      <c r="K11" s="105"/>
      <c r="L11" s="105"/>
      <c r="M11" s="105"/>
      <c r="N11" s="105"/>
    </row>
    <row r="12" spans="1:14" x14ac:dyDescent="0.25">
      <c r="B12" s="28" t="s">
        <v>129</v>
      </c>
      <c r="C12" s="44"/>
      <c r="D12" s="29"/>
      <c r="E12" s="44"/>
      <c r="F12" s="118"/>
      <c r="G12" s="105"/>
      <c r="H12" s="118"/>
      <c r="I12" s="118"/>
      <c r="J12" s="118"/>
      <c r="K12" s="118"/>
      <c r="L12" s="118"/>
      <c r="M12" s="118"/>
      <c r="N12" s="105">
        <f>SUM(H12:M12)+F12</f>
        <v>0</v>
      </c>
    </row>
    <row r="13" spans="1:14" x14ac:dyDescent="0.25">
      <c r="B13" s="28" t="s">
        <v>130</v>
      </c>
      <c r="C13" s="44"/>
      <c r="D13" s="29"/>
      <c r="E13" s="44"/>
      <c r="F13" s="118"/>
      <c r="G13" s="105"/>
      <c r="H13" s="118"/>
      <c r="I13" s="118"/>
      <c r="J13" s="118"/>
      <c r="K13" s="118"/>
      <c r="L13" s="118"/>
      <c r="M13" s="118"/>
      <c r="N13" s="105">
        <f t="shared" ref="N13:N15" si="2">SUM(H13:M13)+F13</f>
        <v>0</v>
      </c>
    </row>
    <row r="14" spans="1:14" x14ac:dyDescent="0.25">
      <c r="B14" s="28" t="s">
        <v>131</v>
      </c>
      <c r="C14" s="44"/>
      <c r="D14" s="29"/>
      <c r="E14" s="44"/>
      <c r="F14" s="118"/>
      <c r="G14" s="105"/>
      <c r="H14" s="118"/>
      <c r="I14" s="118"/>
      <c r="J14" s="118"/>
      <c r="K14" s="118"/>
      <c r="L14" s="118"/>
      <c r="M14" s="118"/>
      <c r="N14" s="105">
        <f t="shared" si="2"/>
        <v>0</v>
      </c>
    </row>
    <row r="15" spans="1:14" x14ac:dyDescent="0.25">
      <c r="B15" s="28" t="s">
        <v>132</v>
      </c>
      <c r="C15" s="44"/>
      <c r="D15" s="46"/>
      <c r="E15" s="44"/>
      <c r="F15" s="118"/>
      <c r="G15" s="105"/>
      <c r="H15" s="118"/>
      <c r="I15" s="118"/>
      <c r="J15" s="118"/>
      <c r="K15" s="118"/>
      <c r="L15" s="118"/>
      <c r="M15" s="118"/>
      <c r="N15" s="105">
        <f t="shared" si="2"/>
        <v>0</v>
      </c>
    </row>
    <row r="16" spans="1:14" x14ac:dyDescent="0.25">
      <c r="B16" s="44" t="s">
        <v>134</v>
      </c>
      <c r="C16" s="44"/>
      <c r="D16" s="109">
        <f>SUM(D12:D15)</f>
        <v>0</v>
      </c>
      <c r="E16" s="44"/>
      <c r="F16" s="107">
        <f>SUM(F12:F15)</f>
        <v>0</v>
      </c>
      <c r="G16" s="105"/>
      <c r="H16" s="107">
        <f t="shared" ref="H16:N16" si="3">SUM(H12:H15)</f>
        <v>0</v>
      </c>
      <c r="I16" s="107">
        <f t="shared" si="3"/>
        <v>0</v>
      </c>
      <c r="J16" s="107">
        <f t="shared" si="3"/>
        <v>0</v>
      </c>
      <c r="K16" s="107">
        <f t="shared" si="3"/>
        <v>0</v>
      </c>
      <c r="L16" s="107">
        <f t="shared" si="3"/>
        <v>0</v>
      </c>
      <c r="M16" s="107">
        <f t="shared" si="3"/>
        <v>0</v>
      </c>
      <c r="N16" s="107">
        <f t="shared" si="3"/>
        <v>0</v>
      </c>
    </row>
    <row r="17" spans="1:14" x14ac:dyDescent="0.25">
      <c r="A17" s="108" t="str">
        <f>'Information Sheet'!B10</f>
        <v>Operation #3</v>
      </c>
      <c r="D17" s="105"/>
      <c r="F17" s="105"/>
      <c r="G17" s="105"/>
      <c r="H17" s="105"/>
      <c r="I17" s="105"/>
      <c r="J17" s="105"/>
      <c r="K17" s="105"/>
      <c r="L17" s="105"/>
      <c r="M17" s="105"/>
      <c r="N17" s="105"/>
    </row>
    <row r="18" spans="1:14" x14ac:dyDescent="0.25">
      <c r="B18" s="28" t="s">
        <v>129</v>
      </c>
      <c r="C18" s="44"/>
      <c r="D18" s="29"/>
      <c r="E18" s="44"/>
      <c r="F18" s="118"/>
      <c r="G18" s="105"/>
      <c r="H18" s="118"/>
      <c r="I18" s="118"/>
      <c r="J18" s="118"/>
      <c r="K18" s="118"/>
      <c r="L18" s="118"/>
      <c r="M18" s="118"/>
      <c r="N18" s="105">
        <f>SUM(H18:M18)+F18</f>
        <v>0</v>
      </c>
    </row>
    <row r="19" spans="1:14" x14ac:dyDescent="0.25">
      <c r="B19" s="28" t="s">
        <v>130</v>
      </c>
      <c r="C19" s="44"/>
      <c r="D19" s="29"/>
      <c r="E19" s="44"/>
      <c r="F19" s="118"/>
      <c r="G19" s="105"/>
      <c r="H19" s="118"/>
      <c r="I19" s="118"/>
      <c r="J19" s="118"/>
      <c r="K19" s="118"/>
      <c r="L19" s="118"/>
      <c r="M19" s="118"/>
      <c r="N19" s="105">
        <f t="shared" ref="N19:N21" si="4">SUM(H19:M19)+F19</f>
        <v>0</v>
      </c>
    </row>
    <row r="20" spans="1:14" x14ac:dyDescent="0.25">
      <c r="B20" s="28" t="s">
        <v>131</v>
      </c>
      <c r="C20" s="44"/>
      <c r="D20" s="29"/>
      <c r="E20" s="44"/>
      <c r="F20" s="118"/>
      <c r="G20" s="105"/>
      <c r="H20" s="118"/>
      <c r="I20" s="118"/>
      <c r="J20" s="118"/>
      <c r="K20" s="118"/>
      <c r="L20" s="118"/>
      <c r="M20" s="118"/>
      <c r="N20" s="105">
        <f t="shared" si="4"/>
        <v>0</v>
      </c>
    </row>
    <row r="21" spans="1:14" x14ac:dyDescent="0.25">
      <c r="B21" s="28" t="s">
        <v>132</v>
      </c>
      <c r="C21" s="44"/>
      <c r="D21" s="46"/>
      <c r="E21" s="44"/>
      <c r="F21" s="118"/>
      <c r="G21" s="105"/>
      <c r="H21" s="118"/>
      <c r="I21" s="118"/>
      <c r="J21" s="118"/>
      <c r="K21" s="118"/>
      <c r="L21" s="118"/>
      <c r="M21" s="118"/>
      <c r="N21" s="105">
        <f t="shared" si="4"/>
        <v>0</v>
      </c>
    </row>
    <row r="22" spans="1:14" x14ac:dyDescent="0.25">
      <c r="B22" s="44" t="s">
        <v>134</v>
      </c>
      <c r="C22" s="44"/>
      <c r="D22" s="109">
        <f>SUM(D18:D21)</f>
        <v>0</v>
      </c>
      <c r="E22" s="44"/>
      <c r="F22" s="107">
        <f>SUM(F18:F21)</f>
        <v>0</v>
      </c>
      <c r="G22" s="105"/>
      <c r="H22" s="107">
        <f t="shared" ref="H22:N22" si="5">SUM(H18:H21)</f>
        <v>0</v>
      </c>
      <c r="I22" s="107">
        <f t="shared" si="5"/>
        <v>0</v>
      </c>
      <c r="J22" s="107">
        <f t="shared" si="5"/>
        <v>0</v>
      </c>
      <c r="K22" s="107">
        <f t="shared" si="5"/>
        <v>0</v>
      </c>
      <c r="L22" s="107">
        <f t="shared" si="5"/>
        <v>0</v>
      </c>
      <c r="M22" s="107">
        <f t="shared" si="5"/>
        <v>0</v>
      </c>
      <c r="N22" s="107">
        <f t="shared" si="5"/>
        <v>0</v>
      </c>
    </row>
    <row r="23" spans="1:14" x14ac:dyDescent="0.25">
      <c r="A23" s="108" t="str">
        <f>'Information Sheet'!B11</f>
        <v>Operation #4</v>
      </c>
      <c r="D23" s="105"/>
      <c r="F23" s="105"/>
      <c r="G23" s="105"/>
      <c r="H23" s="105"/>
      <c r="I23" s="105"/>
      <c r="J23" s="105"/>
      <c r="K23" s="105"/>
      <c r="L23" s="105"/>
      <c r="M23" s="105"/>
      <c r="N23" s="105"/>
    </row>
    <row r="24" spans="1:14" x14ac:dyDescent="0.25">
      <c r="B24" s="28" t="s">
        <v>129</v>
      </c>
      <c r="C24" s="44"/>
      <c r="D24" s="29"/>
      <c r="E24" s="44"/>
      <c r="F24" s="118"/>
      <c r="G24" s="105"/>
      <c r="H24" s="118"/>
      <c r="I24" s="118"/>
      <c r="J24" s="118"/>
      <c r="K24" s="118"/>
      <c r="L24" s="118"/>
      <c r="M24" s="118"/>
      <c r="N24" s="105">
        <f>SUM(H24:M24)+F24</f>
        <v>0</v>
      </c>
    </row>
    <row r="25" spans="1:14" x14ac:dyDescent="0.25">
      <c r="B25" s="28" t="s">
        <v>130</v>
      </c>
      <c r="C25" s="44"/>
      <c r="D25" s="29"/>
      <c r="E25" s="44"/>
      <c r="F25" s="118"/>
      <c r="G25" s="105"/>
      <c r="H25" s="118"/>
      <c r="I25" s="118"/>
      <c r="J25" s="118"/>
      <c r="K25" s="118"/>
      <c r="L25" s="118"/>
      <c r="M25" s="118"/>
      <c r="N25" s="105">
        <f t="shared" ref="N25:N27" si="6">SUM(H25:M25)+F25</f>
        <v>0</v>
      </c>
    </row>
    <row r="26" spans="1:14" x14ac:dyDescent="0.25">
      <c r="B26" s="28" t="s">
        <v>131</v>
      </c>
      <c r="C26" s="44"/>
      <c r="D26" s="29"/>
      <c r="E26" s="44"/>
      <c r="F26" s="118"/>
      <c r="G26" s="105"/>
      <c r="H26" s="118"/>
      <c r="I26" s="118"/>
      <c r="J26" s="118"/>
      <c r="K26" s="118"/>
      <c r="L26" s="118"/>
      <c r="M26" s="118"/>
      <c r="N26" s="105">
        <f t="shared" si="6"/>
        <v>0</v>
      </c>
    </row>
    <row r="27" spans="1:14" x14ac:dyDescent="0.25">
      <c r="B27" s="28" t="s">
        <v>132</v>
      </c>
      <c r="C27" s="44"/>
      <c r="D27" s="46"/>
      <c r="E27" s="44"/>
      <c r="F27" s="118"/>
      <c r="G27" s="105"/>
      <c r="H27" s="118"/>
      <c r="I27" s="118"/>
      <c r="J27" s="118"/>
      <c r="K27" s="118"/>
      <c r="L27" s="118"/>
      <c r="M27" s="118"/>
      <c r="N27" s="105">
        <f t="shared" si="6"/>
        <v>0</v>
      </c>
    </row>
    <row r="28" spans="1:14" x14ac:dyDescent="0.25">
      <c r="B28" s="44" t="s">
        <v>134</v>
      </c>
      <c r="C28" s="44"/>
      <c r="D28" s="109">
        <f>SUM(D24:D27)</f>
        <v>0</v>
      </c>
      <c r="E28" s="44"/>
      <c r="F28" s="107">
        <f>SUM(F24:F27)</f>
        <v>0</v>
      </c>
      <c r="G28" s="105"/>
      <c r="H28" s="107">
        <f t="shared" ref="H28:N28" si="7">SUM(H24:H27)</f>
        <v>0</v>
      </c>
      <c r="I28" s="107">
        <f t="shared" si="7"/>
        <v>0</v>
      </c>
      <c r="J28" s="107">
        <f t="shared" si="7"/>
        <v>0</v>
      </c>
      <c r="K28" s="107">
        <f t="shared" si="7"/>
        <v>0</v>
      </c>
      <c r="L28" s="107">
        <f t="shared" si="7"/>
        <v>0</v>
      </c>
      <c r="M28" s="107">
        <f t="shared" si="7"/>
        <v>0</v>
      </c>
      <c r="N28" s="107">
        <f t="shared" si="7"/>
        <v>0</v>
      </c>
    </row>
    <row r="29" spans="1:14" x14ac:dyDescent="0.25">
      <c r="A29" s="108" t="str">
        <f>'Information Sheet'!B12</f>
        <v>Operation #5</v>
      </c>
      <c r="D29" s="105"/>
      <c r="F29" s="105"/>
      <c r="G29" s="105"/>
      <c r="H29" s="105"/>
      <c r="I29" s="105"/>
      <c r="J29" s="105"/>
      <c r="K29" s="105"/>
      <c r="L29" s="105"/>
      <c r="M29" s="105"/>
      <c r="N29" s="105"/>
    </row>
    <row r="30" spans="1:14" x14ac:dyDescent="0.25">
      <c r="B30" s="28" t="s">
        <v>129</v>
      </c>
      <c r="C30" s="44"/>
      <c r="D30" s="29"/>
      <c r="E30" s="44"/>
      <c r="F30" s="118"/>
      <c r="G30" s="105"/>
      <c r="H30" s="118"/>
      <c r="I30" s="118"/>
      <c r="J30" s="118"/>
      <c r="K30" s="118"/>
      <c r="L30" s="118"/>
      <c r="M30" s="118"/>
      <c r="N30" s="105">
        <f>SUM(H30:M30)+F30</f>
        <v>0</v>
      </c>
    </row>
    <row r="31" spans="1:14" x14ac:dyDescent="0.25">
      <c r="B31" s="28" t="s">
        <v>130</v>
      </c>
      <c r="C31" s="44"/>
      <c r="D31" s="29"/>
      <c r="E31" s="44"/>
      <c r="F31" s="118"/>
      <c r="G31" s="105"/>
      <c r="H31" s="118"/>
      <c r="I31" s="118"/>
      <c r="J31" s="118"/>
      <c r="K31" s="118"/>
      <c r="L31" s="118"/>
      <c r="M31" s="118"/>
      <c r="N31" s="105">
        <f t="shared" ref="N31:N33" si="8">SUM(H31:M31)+F31</f>
        <v>0</v>
      </c>
    </row>
    <row r="32" spans="1:14" x14ac:dyDescent="0.25">
      <c r="B32" s="28" t="s">
        <v>131</v>
      </c>
      <c r="C32" s="44"/>
      <c r="D32" s="29"/>
      <c r="E32" s="44"/>
      <c r="F32" s="118"/>
      <c r="G32" s="105"/>
      <c r="H32" s="118"/>
      <c r="I32" s="118"/>
      <c r="J32" s="118"/>
      <c r="K32" s="118"/>
      <c r="L32" s="118"/>
      <c r="M32" s="118"/>
      <c r="N32" s="105">
        <f t="shared" si="8"/>
        <v>0</v>
      </c>
    </row>
    <row r="33" spans="1:14" x14ac:dyDescent="0.25">
      <c r="B33" s="28" t="s">
        <v>132</v>
      </c>
      <c r="C33" s="44"/>
      <c r="D33" s="46"/>
      <c r="E33" s="44"/>
      <c r="F33" s="118"/>
      <c r="G33" s="105"/>
      <c r="H33" s="118"/>
      <c r="I33" s="118"/>
      <c r="J33" s="118"/>
      <c r="K33" s="118"/>
      <c r="L33" s="118"/>
      <c r="M33" s="118"/>
      <c r="N33" s="105">
        <f t="shared" si="8"/>
        <v>0</v>
      </c>
    </row>
    <row r="34" spans="1:14" x14ac:dyDescent="0.25">
      <c r="B34" s="44" t="s">
        <v>134</v>
      </c>
      <c r="C34" s="44"/>
      <c r="D34" s="109">
        <f>SUM(D30:D33)</f>
        <v>0</v>
      </c>
      <c r="E34" s="44"/>
      <c r="F34" s="107">
        <f>SUM(F30:F33)</f>
        <v>0</v>
      </c>
      <c r="G34" s="105"/>
      <c r="H34" s="107">
        <f t="shared" ref="H34:N34" si="9">SUM(H30:H33)</f>
        <v>0</v>
      </c>
      <c r="I34" s="107">
        <f t="shared" si="9"/>
        <v>0</v>
      </c>
      <c r="J34" s="107">
        <f t="shared" si="9"/>
        <v>0</v>
      </c>
      <c r="K34" s="107">
        <f t="shared" si="9"/>
        <v>0</v>
      </c>
      <c r="L34" s="107">
        <f t="shared" si="9"/>
        <v>0</v>
      </c>
      <c r="M34" s="107">
        <f t="shared" si="9"/>
        <v>0</v>
      </c>
      <c r="N34" s="107">
        <f t="shared" si="9"/>
        <v>0</v>
      </c>
    </row>
    <row r="35" spans="1:14" x14ac:dyDescent="0.25">
      <c r="A35" s="108" t="str">
        <f>'Information Sheet'!B13</f>
        <v>Operation #6</v>
      </c>
      <c r="D35" s="105"/>
      <c r="F35" s="105"/>
      <c r="G35" s="105"/>
      <c r="H35" s="105"/>
      <c r="I35" s="105"/>
      <c r="J35" s="105"/>
      <c r="K35" s="105"/>
      <c r="L35" s="105"/>
      <c r="M35" s="105"/>
      <c r="N35" s="105"/>
    </row>
    <row r="36" spans="1:14" x14ac:dyDescent="0.25">
      <c r="B36" s="28" t="s">
        <v>129</v>
      </c>
      <c r="C36" s="44"/>
      <c r="D36" s="29"/>
      <c r="E36" s="44"/>
      <c r="F36" s="118"/>
      <c r="G36" s="105"/>
      <c r="H36" s="118"/>
      <c r="I36" s="118"/>
      <c r="J36" s="118"/>
      <c r="K36" s="118"/>
      <c r="L36" s="118"/>
      <c r="M36" s="118"/>
      <c r="N36" s="105">
        <f>SUM(H36:M36)+F36</f>
        <v>0</v>
      </c>
    </row>
    <row r="37" spans="1:14" x14ac:dyDescent="0.25">
      <c r="B37" s="28" t="s">
        <v>130</v>
      </c>
      <c r="C37" s="44"/>
      <c r="D37" s="29"/>
      <c r="E37" s="44"/>
      <c r="F37" s="118"/>
      <c r="G37" s="105"/>
      <c r="H37" s="118"/>
      <c r="I37" s="118"/>
      <c r="J37" s="118"/>
      <c r="K37" s="118"/>
      <c r="L37" s="118"/>
      <c r="M37" s="118"/>
      <c r="N37" s="105">
        <f t="shared" ref="N37:N39" si="10">SUM(H37:M37)+F37</f>
        <v>0</v>
      </c>
    </row>
    <row r="38" spans="1:14" x14ac:dyDescent="0.25">
      <c r="B38" s="28" t="s">
        <v>131</v>
      </c>
      <c r="C38" s="44"/>
      <c r="D38" s="29"/>
      <c r="E38" s="44"/>
      <c r="F38" s="118"/>
      <c r="G38" s="105"/>
      <c r="H38" s="118"/>
      <c r="I38" s="118"/>
      <c r="J38" s="118"/>
      <c r="K38" s="118"/>
      <c r="L38" s="118"/>
      <c r="M38" s="118"/>
      <c r="N38" s="105">
        <f t="shared" si="10"/>
        <v>0</v>
      </c>
    </row>
    <row r="39" spans="1:14" x14ac:dyDescent="0.25">
      <c r="B39" s="28" t="s">
        <v>132</v>
      </c>
      <c r="C39" s="44"/>
      <c r="D39" s="46"/>
      <c r="E39" s="44"/>
      <c r="F39" s="118"/>
      <c r="G39" s="105"/>
      <c r="H39" s="118"/>
      <c r="I39" s="118"/>
      <c r="J39" s="118"/>
      <c r="K39" s="118"/>
      <c r="L39" s="118"/>
      <c r="M39" s="118"/>
      <c r="N39" s="105">
        <f t="shared" si="10"/>
        <v>0</v>
      </c>
    </row>
    <row r="40" spans="1:14" x14ac:dyDescent="0.25">
      <c r="B40" s="44" t="s">
        <v>134</v>
      </c>
      <c r="C40" s="44"/>
      <c r="D40" s="109">
        <f>SUM(D36:D39)</f>
        <v>0</v>
      </c>
      <c r="E40" s="44"/>
      <c r="F40" s="107">
        <f>SUM(F36:F39)</f>
        <v>0</v>
      </c>
      <c r="G40" s="105"/>
      <c r="H40" s="107">
        <f t="shared" ref="H40:N40" si="11">SUM(H36:H39)</f>
        <v>0</v>
      </c>
      <c r="I40" s="107">
        <f t="shared" si="11"/>
        <v>0</v>
      </c>
      <c r="J40" s="107">
        <f t="shared" si="11"/>
        <v>0</v>
      </c>
      <c r="K40" s="107">
        <f t="shared" si="11"/>
        <v>0</v>
      </c>
      <c r="L40" s="107">
        <f t="shared" si="11"/>
        <v>0</v>
      </c>
      <c r="M40" s="107">
        <f t="shared" si="11"/>
        <v>0</v>
      </c>
      <c r="N40" s="107">
        <f t="shared" si="11"/>
        <v>0</v>
      </c>
    </row>
    <row r="41" spans="1:14" ht="15.75" thickBot="1" x14ac:dyDescent="0.3">
      <c r="A41" s="110" t="s">
        <v>135</v>
      </c>
      <c r="D41" s="111">
        <f>D40+D34+D28+D22+D16+D10</f>
        <v>0</v>
      </c>
      <c r="F41" s="111">
        <f>+F40+F34+F28+F22+F16+F10</f>
        <v>0</v>
      </c>
      <c r="G41" s="112"/>
      <c r="H41" s="111">
        <f t="shared" ref="H41:N41" si="12">+H40+H34+H28+H22+H16+H10</f>
        <v>0</v>
      </c>
      <c r="I41" s="111">
        <f t="shared" si="12"/>
        <v>0</v>
      </c>
      <c r="J41" s="111">
        <f t="shared" si="12"/>
        <v>0</v>
      </c>
      <c r="K41" s="111">
        <f t="shared" si="12"/>
        <v>0</v>
      </c>
      <c r="L41" s="111">
        <f t="shared" si="12"/>
        <v>0</v>
      </c>
      <c r="M41" s="111">
        <f t="shared" si="12"/>
        <v>0</v>
      </c>
      <c r="N41" s="111">
        <f t="shared" si="12"/>
        <v>0</v>
      </c>
    </row>
    <row r="42" spans="1:14" ht="15.75" thickTop="1" x14ac:dyDescent="0.25"/>
    <row r="43" spans="1:14" x14ac:dyDescent="0.25">
      <c r="B43" s="108" t="s">
        <v>245</v>
      </c>
    </row>
    <row r="44" spans="1:14" ht="15.75" thickBot="1" x14ac:dyDescent="0.3">
      <c r="B44" s="113"/>
      <c r="D44" s="114" t="s">
        <v>242</v>
      </c>
      <c r="E44" s="115"/>
      <c r="F44" s="114" t="s">
        <v>244</v>
      </c>
      <c r="G44" s="116"/>
      <c r="H44" s="114" t="s">
        <v>243</v>
      </c>
    </row>
    <row r="45" spans="1:14" x14ac:dyDescent="0.25">
      <c r="B45" s="96" t="s">
        <v>240</v>
      </c>
      <c r="D45" s="94"/>
      <c r="F45" s="94"/>
      <c r="H45" s="94"/>
    </row>
    <row r="46" spans="1:14" x14ac:dyDescent="0.25">
      <c r="B46" s="96" t="s">
        <v>241</v>
      </c>
      <c r="D46" s="95"/>
      <c r="F46" s="95"/>
      <c r="H46" s="95"/>
    </row>
  </sheetData>
  <sheetProtection password="9198" sheet="1" objects="1" scenarios="1" formatColumns="0"/>
  <mergeCells count="2">
    <mergeCell ref="F3:L3"/>
    <mergeCell ref="A1:N1"/>
  </mergeCells>
  <pageMargins left="0.25" right="0.25" top="0.75" bottom="0.75" header="0.3" footer="0.3"/>
  <pageSetup scale="73" orientation="landscape" r:id="rId1"/>
  <headerFooter>
    <oddHeader>&amp;C&amp;"-,Bold"&amp;16 5 Year Debt Service Schedule - Principal</oddHeader>
    <oddFooter>&amp;C&amp;"-,Bold"F-6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
  <sheetViews>
    <sheetView view="pageLayout" zoomScaleNormal="100" workbookViewId="0">
      <selection activeCell="H36" sqref="H36:M39"/>
    </sheetView>
  </sheetViews>
  <sheetFormatPr defaultRowHeight="15" x14ac:dyDescent="0.25"/>
  <cols>
    <col min="1" max="1" width="3.140625" style="96" customWidth="1"/>
    <col min="2" max="2" width="30.42578125" style="96" customWidth="1"/>
    <col min="3" max="3" width="2" style="97" customWidth="1"/>
    <col min="4" max="4" width="16" style="96" customWidth="1"/>
    <col min="5" max="5" width="2.7109375" style="119" customWidth="1"/>
    <col min="6" max="6" width="14.28515625" style="96" bestFit="1" customWidth="1"/>
    <col min="7" max="7" width="2.85546875" style="96" bestFit="1" customWidth="1"/>
    <col min="8" max="8" width="17.28515625" style="96" customWidth="1"/>
    <col min="9" max="9" width="13.5703125" style="96" customWidth="1"/>
    <col min="10" max="10" width="13" style="96" customWidth="1"/>
    <col min="11" max="11" width="12.7109375" style="96" customWidth="1"/>
    <col min="12" max="12" width="14.28515625" style="96" customWidth="1"/>
    <col min="13" max="13" width="13.7109375" style="96" customWidth="1"/>
    <col min="14" max="14" width="13.7109375" style="96" bestFit="1" customWidth="1"/>
    <col min="15" max="16384" width="9.140625" style="96"/>
  </cols>
  <sheetData>
    <row r="1" spans="1:14" x14ac:dyDescent="0.25">
      <c r="A1" s="235" t="str">
        <f>'Information Sheet'!B5</f>
        <v>XYZ Municipal Utilities Authority</v>
      </c>
      <c r="B1" s="235"/>
      <c r="C1" s="235"/>
      <c r="D1" s="235"/>
      <c r="E1" s="235"/>
      <c r="F1" s="235"/>
      <c r="G1" s="235"/>
      <c r="H1" s="235"/>
      <c r="I1" s="235"/>
      <c r="J1" s="235"/>
      <c r="K1" s="235"/>
      <c r="L1" s="235"/>
      <c r="M1" s="235"/>
      <c r="N1" s="235"/>
    </row>
    <row r="3" spans="1:14" x14ac:dyDescent="0.25">
      <c r="D3" s="98"/>
      <c r="F3" s="234" t="s">
        <v>126</v>
      </c>
      <c r="G3" s="234"/>
      <c r="H3" s="234"/>
      <c r="I3" s="234"/>
      <c r="J3" s="234"/>
      <c r="K3" s="234"/>
      <c r="L3" s="234"/>
    </row>
    <row r="4" spans="1:14" ht="45.75" thickBot="1" x14ac:dyDescent="0.3">
      <c r="B4" s="26"/>
      <c r="C4" s="44"/>
      <c r="D4" s="49" t="s">
        <v>201</v>
      </c>
      <c r="E4" s="47"/>
      <c r="F4" s="31">
        <v>2015</v>
      </c>
      <c r="G4" s="25"/>
      <c r="H4" s="32">
        <f>F4+1</f>
        <v>2016</v>
      </c>
      <c r="I4" s="32">
        <f>H4+1</f>
        <v>2017</v>
      </c>
      <c r="J4" s="32">
        <f>+I4+1</f>
        <v>2018</v>
      </c>
      <c r="K4" s="32">
        <f>J4+1</f>
        <v>2019</v>
      </c>
      <c r="L4" s="32">
        <f>K4+1</f>
        <v>2020</v>
      </c>
      <c r="M4" s="99" t="s">
        <v>127</v>
      </c>
      <c r="N4" s="100" t="s">
        <v>202</v>
      </c>
    </row>
    <row r="5" spans="1:14" x14ac:dyDescent="0.25">
      <c r="A5" s="27" t="str">
        <f>'Information Sheet'!B8</f>
        <v>Operation #1</v>
      </c>
      <c r="B5" s="27"/>
      <c r="C5" s="45"/>
      <c r="D5" s="27"/>
      <c r="E5" s="48"/>
      <c r="F5" s="26"/>
      <c r="G5" s="26"/>
      <c r="H5" s="26"/>
      <c r="I5" s="26"/>
      <c r="J5" s="26"/>
      <c r="K5" s="26"/>
      <c r="L5" s="26"/>
    </row>
    <row r="6" spans="1:14" x14ac:dyDescent="0.25">
      <c r="B6" s="28" t="s">
        <v>129</v>
      </c>
      <c r="C6" s="44"/>
      <c r="D6" s="30"/>
      <c r="E6" s="120"/>
      <c r="F6" s="30"/>
      <c r="G6" s="102"/>
      <c r="H6" s="30"/>
      <c r="I6" s="30"/>
      <c r="J6" s="30"/>
      <c r="K6" s="30"/>
      <c r="L6" s="30"/>
      <c r="M6" s="117"/>
      <c r="N6" s="103">
        <f>SUM(H6:M6)+F6</f>
        <v>0</v>
      </c>
    </row>
    <row r="7" spans="1:14" x14ac:dyDescent="0.25">
      <c r="B7" s="28" t="s">
        <v>130</v>
      </c>
      <c r="C7" s="44"/>
      <c r="D7" s="29"/>
      <c r="E7" s="121"/>
      <c r="F7" s="29"/>
      <c r="G7" s="104"/>
      <c r="H7" s="29"/>
      <c r="I7" s="29"/>
      <c r="J7" s="29"/>
      <c r="K7" s="29"/>
      <c r="L7" s="29"/>
      <c r="M7" s="118"/>
      <c r="N7" s="105">
        <f t="shared" ref="N7:N9" si="0">SUM(H7:M7)+F7</f>
        <v>0</v>
      </c>
    </row>
    <row r="8" spans="1:14" x14ac:dyDescent="0.25">
      <c r="B8" s="28" t="s">
        <v>131</v>
      </c>
      <c r="C8" s="44"/>
      <c r="D8" s="29"/>
      <c r="E8" s="121"/>
      <c r="F8" s="29"/>
      <c r="G8" s="104"/>
      <c r="H8" s="29"/>
      <c r="I8" s="29"/>
      <c r="J8" s="29"/>
      <c r="K8" s="29"/>
      <c r="L8" s="29"/>
      <c r="M8" s="118"/>
      <c r="N8" s="105">
        <f t="shared" si="0"/>
        <v>0</v>
      </c>
    </row>
    <row r="9" spans="1:14" x14ac:dyDescent="0.25">
      <c r="B9" s="28" t="s">
        <v>132</v>
      </c>
      <c r="C9" s="44"/>
      <c r="D9" s="46"/>
      <c r="E9" s="121"/>
      <c r="F9" s="29"/>
      <c r="G9" s="104"/>
      <c r="H9" s="29"/>
      <c r="I9" s="29"/>
      <c r="J9" s="29"/>
      <c r="K9" s="29"/>
      <c r="L9" s="29"/>
      <c r="M9" s="118"/>
      <c r="N9" s="105">
        <f t="shared" si="0"/>
        <v>0</v>
      </c>
    </row>
    <row r="10" spans="1:14" x14ac:dyDescent="0.25">
      <c r="B10" s="44" t="s">
        <v>137</v>
      </c>
      <c r="C10" s="44"/>
      <c r="D10" s="106">
        <f>SUM(D6:D9)</f>
        <v>0</v>
      </c>
      <c r="E10" s="121"/>
      <c r="F10" s="107">
        <f>SUM(F6:F9)</f>
        <v>0</v>
      </c>
      <c r="G10" s="105"/>
      <c r="H10" s="107">
        <f t="shared" ref="H10:N10" si="1">SUM(H6:H9)</f>
        <v>0</v>
      </c>
      <c r="I10" s="107">
        <f t="shared" si="1"/>
        <v>0</v>
      </c>
      <c r="J10" s="107">
        <f t="shared" si="1"/>
        <v>0</v>
      </c>
      <c r="K10" s="107">
        <f t="shared" si="1"/>
        <v>0</v>
      </c>
      <c r="L10" s="107">
        <f t="shared" si="1"/>
        <v>0</v>
      </c>
      <c r="M10" s="107">
        <f t="shared" si="1"/>
        <v>0</v>
      </c>
      <c r="N10" s="107">
        <f t="shared" si="1"/>
        <v>0</v>
      </c>
    </row>
    <row r="11" spans="1:14" x14ac:dyDescent="0.25">
      <c r="A11" s="108" t="str">
        <f>'Information Sheet'!B9</f>
        <v>Operation #2</v>
      </c>
      <c r="D11" s="105"/>
      <c r="E11" s="122"/>
      <c r="F11" s="105"/>
      <c r="G11" s="105"/>
      <c r="H11" s="105"/>
      <c r="I11" s="105"/>
      <c r="J11" s="105"/>
      <c r="K11" s="105"/>
      <c r="L11" s="105"/>
      <c r="M11" s="105"/>
      <c r="N11" s="105"/>
    </row>
    <row r="12" spans="1:14" x14ac:dyDescent="0.25">
      <c r="B12" s="28" t="s">
        <v>129</v>
      </c>
      <c r="C12" s="44"/>
      <c r="D12" s="29"/>
      <c r="E12" s="121"/>
      <c r="F12" s="118"/>
      <c r="G12" s="105"/>
      <c r="H12" s="118"/>
      <c r="I12" s="118"/>
      <c r="J12" s="118"/>
      <c r="K12" s="118"/>
      <c r="L12" s="118"/>
      <c r="M12" s="118"/>
      <c r="N12" s="105">
        <f>SUM(H12:M12)+F12</f>
        <v>0</v>
      </c>
    </row>
    <row r="13" spans="1:14" x14ac:dyDescent="0.25">
      <c r="B13" s="28" t="s">
        <v>130</v>
      </c>
      <c r="C13" s="44"/>
      <c r="D13" s="29"/>
      <c r="E13" s="121"/>
      <c r="F13" s="118"/>
      <c r="G13" s="105"/>
      <c r="H13" s="118"/>
      <c r="I13" s="118"/>
      <c r="J13" s="118"/>
      <c r="K13" s="118"/>
      <c r="L13" s="118"/>
      <c r="M13" s="118"/>
      <c r="N13" s="105">
        <f t="shared" ref="N13:N15" si="2">SUM(H13:M13)+F13</f>
        <v>0</v>
      </c>
    </row>
    <row r="14" spans="1:14" x14ac:dyDescent="0.25">
      <c r="B14" s="28" t="s">
        <v>131</v>
      </c>
      <c r="C14" s="44"/>
      <c r="D14" s="29"/>
      <c r="E14" s="121"/>
      <c r="F14" s="118"/>
      <c r="G14" s="105"/>
      <c r="H14" s="118"/>
      <c r="I14" s="118"/>
      <c r="J14" s="118"/>
      <c r="K14" s="118"/>
      <c r="L14" s="118"/>
      <c r="M14" s="118"/>
      <c r="N14" s="105">
        <f t="shared" si="2"/>
        <v>0</v>
      </c>
    </row>
    <row r="15" spans="1:14" x14ac:dyDescent="0.25">
      <c r="B15" s="28" t="s">
        <v>132</v>
      </c>
      <c r="C15" s="44"/>
      <c r="D15" s="46"/>
      <c r="E15" s="121"/>
      <c r="F15" s="118"/>
      <c r="G15" s="105"/>
      <c r="H15" s="118"/>
      <c r="I15" s="118"/>
      <c r="J15" s="118"/>
      <c r="K15" s="118"/>
      <c r="L15" s="118"/>
      <c r="M15" s="118"/>
      <c r="N15" s="105">
        <f t="shared" si="2"/>
        <v>0</v>
      </c>
    </row>
    <row r="16" spans="1:14" x14ac:dyDescent="0.25">
      <c r="B16" s="44" t="s">
        <v>137</v>
      </c>
      <c r="C16" s="44"/>
      <c r="D16" s="109">
        <f>SUM(D12:D15)</f>
        <v>0</v>
      </c>
      <c r="E16" s="121"/>
      <c r="F16" s="107">
        <f>SUM(F12:F15)</f>
        <v>0</v>
      </c>
      <c r="G16" s="105"/>
      <c r="H16" s="107">
        <f t="shared" ref="H16:N16" si="3">SUM(H12:H15)</f>
        <v>0</v>
      </c>
      <c r="I16" s="107">
        <f t="shared" si="3"/>
        <v>0</v>
      </c>
      <c r="J16" s="107">
        <f t="shared" si="3"/>
        <v>0</v>
      </c>
      <c r="K16" s="107">
        <f t="shared" si="3"/>
        <v>0</v>
      </c>
      <c r="L16" s="107">
        <f t="shared" si="3"/>
        <v>0</v>
      </c>
      <c r="M16" s="107">
        <f t="shared" si="3"/>
        <v>0</v>
      </c>
      <c r="N16" s="107">
        <f t="shared" si="3"/>
        <v>0</v>
      </c>
    </row>
    <row r="17" spans="1:14" x14ac:dyDescent="0.25">
      <c r="A17" s="108" t="str">
        <f>'Information Sheet'!B10</f>
        <v>Operation #3</v>
      </c>
      <c r="D17" s="105"/>
      <c r="E17" s="122"/>
      <c r="F17" s="105"/>
      <c r="G17" s="105"/>
      <c r="H17" s="105"/>
      <c r="I17" s="105"/>
      <c r="J17" s="105"/>
      <c r="K17" s="105"/>
      <c r="L17" s="105"/>
      <c r="M17" s="105"/>
      <c r="N17" s="105"/>
    </row>
    <row r="18" spans="1:14" x14ac:dyDescent="0.25">
      <c r="B18" s="28" t="s">
        <v>129</v>
      </c>
      <c r="C18" s="44"/>
      <c r="D18" s="29"/>
      <c r="E18" s="121"/>
      <c r="F18" s="118"/>
      <c r="G18" s="105"/>
      <c r="H18" s="118"/>
      <c r="I18" s="118"/>
      <c r="J18" s="118"/>
      <c r="K18" s="118"/>
      <c r="L18" s="118"/>
      <c r="M18" s="118"/>
      <c r="N18" s="105">
        <f>SUM(H18:M18)+F18</f>
        <v>0</v>
      </c>
    </row>
    <row r="19" spans="1:14" x14ac:dyDescent="0.25">
      <c r="B19" s="28" t="s">
        <v>130</v>
      </c>
      <c r="C19" s="44"/>
      <c r="D19" s="29"/>
      <c r="E19" s="121"/>
      <c r="F19" s="118"/>
      <c r="G19" s="105"/>
      <c r="H19" s="118"/>
      <c r="I19" s="118"/>
      <c r="J19" s="118"/>
      <c r="K19" s="118"/>
      <c r="L19" s="118"/>
      <c r="M19" s="118"/>
      <c r="N19" s="105">
        <f t="shared" ref="N19:N21" si="4">SUM(H19:M19)+F19</f>
        <v>0</v>
      </c>
    </row>
    <row r="20" spans="1:14" x14ac:dyDescent="0.25">
      <c r="B20" s="28" t="s">
        <v>131</v>
      </c>
      <c r="C20" s="44"/>
      <c r="D20" s="29"/>
      <c r="E20" s="121"/>
      <c r="F20" s="118"/>
      <c r="G20" s="105"/>
      <c r="H20" s="118"/>
      <c r="I20" s="118"/>
      <c r="J20" s="118"/>
      <c r="K20" s="118"/>
      <c r="L20" s="118"/>
      <c r="M20" s="118"/>
      <c r="N20" s="105">
        <f t="shared" si="4"/>
        <v>0</v>
      </c>
    </row>
    <row r="21" spans="1:14" x14ac:dyDescent="0.25">
      <c r="B21" s="28" t="s">
        <v>132</v>
      </c>
      <c r="C21" s="44"/>
      <c r="D21" s="46"/>
      <c r="E21" s="121"/>
      <c r="F21" s="118"/>
      <c r="G21" s="105"/>
      <c r="H21" s="118"/>
      <c r="I21" s="118"/>
      <c r="J21" s="118"/>
      <c r="K21" s="118"/>
      <c r="L21" s="118"/>
      <c r="M21" s="118"/>
      <c r="N21" s="105">
        <f t="shared" si="4"/>
        <v>0</v>
      </c>
    </row>
    <row r="22" spans="1:14" x14ac:dyDescent="0.25">
      <c r="B22" s="44" t="s">
        <v>137</v>
      </c>
      <c r="C22" s="44"/>
      <c r="D22" s="109">
        <f>SUM(D18:D21)</f>
        <v>0</v>
      </c>
      <c r="E22" s="121"/>
      <c r="F22" s="107">
        <f>SUM(F18:F21)</f>
        <v>0</v>
      </c>
      <c r="G22" s="105"/>
      <c r="H22" s="107">
        <f t="shared" ref="H22:N22" si="5">SUM(H18:H21)</f>
        <v>0</v>
      </c>
      <c r="I22" s="107">
        <f t="shared" si="5"/>
        <v>0</v>
      </c>
      <c r="J22" s="107">
        <f t="shared" si="5"/>
        <v>0</v>
      </c>
      <c r="K22" s="107">
        <f t="shared" si="5"/>
        <v>0</v>
      </c>
      <c r="L22" s="107">
        <f t="shared" si="5"/>
        <v>0</v>
      </c>
      <c r="M22" s="107">
        <f t="shared" si="5"/>
        <v>0</v>
      </c>
      <c r="N22" s="107">
        <f t="shared" si="5"/>
        <v>0</v>
      </c>
    </row>
    <row r="23" spans="1:14" x14ac:dyDescent="0.25">
      <c r="A23" s="108" t="str">
        <f>'Information Sheet'!B11</f>
        <v>Operation #4</v>
      </c>
      <c r="D23" s="105"/>
      <c r="E23" s="122"/>
      <c r="F23" s="105"/>
      <c r="G23" s="105"/>
      <c r="H23" s="105"/>
      <c r="I23" s="105"/>
      <c r="J23" s="105"/>
      <c r="K23" s="105"/>
      <c r="L23" s="105"/>
      <c r="M23" s="105"/>
      <c r="N23" s="105"/>
    </row>
    <row r="24" spans="1:14" x14ac:dyDescent="0.25">
      <c r="B24" s="28" t="s">
        <v>129</v>
      </c>
      <c r="C24" s="44"/>
      <c r="D24" s="29"/>
      <c r="E24" s="121"/>
      <c r="F24" s="118"/>
      <c r="G24" s="105"/>
      <c r="H24" s="118"/>
      <c r="I24" s="118"/>
      <c r="J24" s="118"/>
      <c r="K24" s="118"/>
      <c r="L24" s="118"/>
      <c r="M24" s="118"/>
      <c r="N24" s="105">
        <f>SUM(H24:M24)+F24</f>
        <v>0</v>
      </c>
    </row>
    <row r="25" spans="1:14" x14ac:dyDescent="0.25">
      <c r="B25" s="28" t="s">
        <v>130</v>
      </c>
      <c r="C25" s="44"/>
      <c r="D25" s="29"/>
      <c r="E25" s="121"/>
      <c r="F25" s="118"/>
      <c r="G25" s="105"/>
      <c r="H25" s="118"/>
      <c r="I25" s="118"/>
      <c r="J25" s="118"/>
      <c r="K25" s="118"/>
      <c r="L25" s="118"/>
      <c r="M25" s="118"/>
      <c r="N25" s="105">
        <f t="shared" ref="N25:N27" si="6">SUM(H25:M25)+F25</f>
        <v>0</v>
      </c>
    </row>
    <row r="26" spans="1:14" x14ac:dyDescent="0.25">
      <c r="B26" s="28" t="s">
        <v>131</v>
      </c>
      <c r="C26" s="44"/>
      <c r="D26" s="29"/>
      <c r="E26" s="121"/>
      <c r="F26" s="118"/>
      <c r="G26" s="105"/>
      <c r="H26" s="118"/>
      <c r="I26" s="118"/>
      <c r="J26" s="118"/>
      <c r="K26" s="118"/>
      <c r="L26" s="118"/>
      <c r="M26" s="118"/>
      <c r="N26" s="105">
        <f t="shared" si="6"/>
        <v>0</v>
      </c>
    </row>
    <row r="27" spans="1:14" x14ac:dyDescent="0.25">
      <c r="B27" s="28" t="s">
        <v>132</v>
      </c>
      <c r="C27" s="44"/>
      <c r="D27" s="46"/>
      <c r="E27" s="121"/>
      <c r="F27" s="118"/>
      <c r="G27" s="105"/>
      <c r="H27" s="118"/>
      <c r="I27" s="118"/>
      <c r="J27" s="118"/>
      <c r="K27" s="118"/>
      <c r="L27" s="118"/>
      <c r="M27" s="118"/>
      <c r="N27" s="105">
        <f t="shared" si="6"/>
        <v>0</v>
      </c>
    </row>
    <row r="28" spans="1:14" x14ac:dyDescent="0.25">
      <c r="B28" s="44" t="s">
        <v>137</v>
      </c>
      <c r="C28" s="44"/>
      <c r="D28" s="109">
        <f>SUM(D24:D27)</f>
        <v>0</v>
      </c>
      <c r="E28" s="121"/>
      <c r="F28" s="107">
        <f>SUM(F24:F27)</f>
        <v>0</v>
      </c>
      <c r="G28" s="105"/>
      <c r="H28" s="107">
        <f t="shared" ref="H28:N28" si="7">SUM(H24:H27)</f>
        <v>0</v>
      </c>
      <c r="I28" s="107">
        <f t="shared" si="7"/>
        <v>0</v>
      </c>
      <c r="J28" s="107">
        <f t="shared" si="7"/>
        <v>0</v>
      </c>
      <c r="K28" s="107">
        <f t="shared" si="7"/>
        <v>0</v>
      </c>
      <c r="L28" s="107">
        <f t="shared" si="7"/>
        <v>0</v>
      </c>
      <c r="M28" s="107">
        <f t="shared" si="7"/>
        <v>0</v>
      </c>
      <c r="N28" s="107">
        <f t="shared" si="7"/>
        <v>0</v>
      </c>
    </row>
    <row r="29" spans="1:14" x14ac:dyDescent="0.25">
      <c r="A29" s="108" t="str">
        <f>'Information Sheet'!B12</f>
        <v>Operation #5</v>
      </c>
      <c r="D29" s="105"/>
      <c r="E29" s="122"/>
      <c r="F29" s="105"/>
      <c r="G29" s="105"/>
      <c r="H29" s="105"/>
      <c r="I29" s="105"/>
      <c r="J29" s="105"/>
      <c r="K29" s="105"/>
      <c r="L29" s="105"/>
      <c r="M29" s="105"/>
      <c r="N29" s="105"/>
    </row>
    <row r="30" spans="1:14" x14ac:dyDescent="0.25">
      <c r="B30" s="28" t="s">
        <v>129</v>
      </c>
      <c r="C30" s="44"/>
      <c r="D30" s="29"/>
      <c r="E30" s="121"/>
      <c r="F30" s="118"/>
      <c r="G30" s="105"/>
      <c r="H30" s="118"/>
      <c r="I30" s="118"/>
      <c r="J30" s="118"/>
      <c r="K30" s="118"/>
      <c r="L30" s="118"/>
      <c r="M30" s="118"/>
      <c r="N30" s="105">
        <f>SUM(H30:M30)+F30</f>
        <v>0</v>
      </c>
    </row>
    <row r="31" spans="1:14" x14ac:dyDescent="0.25">
      <c r="B31" s="28" t="s">
        <v>130</v>
      </c>
      <c r="C31" s="44"/>
      <c r="D31" s="29"/>
      <c r="E31" s="121"/>
      <c r="F31" s="118"/>
      <c r="G31" s="105"/>
      <c r="H31" s="118"/>
      <c r="I31" s="118"/>
      <c r="J31" s="118"/>
      <c r="K31" s="118"/>
      <c r="L31" s="118"/>
      <c r="M31" s="118"/>
      <c r="N31" s="105">
        <f t="shared" ref="N31:N33" si="8">SUM(H31:M31)+F31</f>
        <v>0</v>
      </c>
    </row>
    <row r="32" spans="1:14" x14ac:dyDescent="0.25">
      <c r="B32" s="28" t="s">
        <v>131</v>
      </c>
      <c r="C32" s="44"/>
      <c r="D32" s="29"/>
      <c r="E32" s="121"/>
      <c r="F32" s="118"/>
      <c r="G32" s="105"/>
      <c r="H32" s="118"/>
      <c r="I32" s="118"/>
      <c r="J32" s="118"/>
      <c r="K32" s="118"/>
      <c r="L32" s="118"/>
      <c r="M32" s="118"/>
      <c r="N32" s="105">
        <f t="shared" si="8"/>
        <v>0</v>
      </c>
    </row>
    <row r="33" spans="1:14" x14ac:dyDescent="0.25">
      <c r="B33" s="28" t="s">
        <v>132</v>
      </c>
      <c r="C33" s="44"/>
      <c r="D33" s="46"/>
      <c r="E33" s="121"/>
      <c r="F33" s="118"/>
      <c r="G33" s="105"/>
      <c r="H33" s="118"/>
      <c r="I33" s="118"/>
      <c r="J33" s="118"/>
      <c r="K33" s="118"/>
      <c r="L33" s="118"/>
      <c r="M33" s="118"/>
      <c r="N33" s="105">
        <f t="shared" si="8"/>
        <v>0</v>
      </c>
    </row>
    <row r="34" spans="1:14" x14ac:dyDescent="0.25">
      <c r="B34" s="44" t="s">
        <v>137</v>
      </c>
      <c r="C34" s="44"/>
      <c r="D34" s="109">
        <f>SUM(D30:D33)</f>
        <v>0</v>
      </c>
      <c r="E34" s="121"/>
      <c r="F34" s="107">
        <f>SUM(F30:F33)</f>
        <v>0</v>
      </c>
      <c r="G34" s="105"/>
      <c r="H34" s="107">
        <f t="shared" ref="H34:N34" si="9">SUM(H30:H33)</f>
        <v>0</v>
      </c>
      <c r="I34" s="107">
        <f t="shared" si="9"/>
        <v>0</v>
      </c>
      <c r="J34" s="107">
        <f t="shared" si="9"/>
        <v>0</v>
      </c>
      <c r="K34" s="107">
        <f t="shared" si="9"/>
        <v>0</v>
      </c>
      <c r="L34" s="107">
        <f t="shared" si="9"/>
        <v>0</v>
      </c>
      <c r="M34" s="107">
        <f t="shared" si="9"/>
        <v>0</v>
      </c>
      <c r="N34" s="107">
        <f t="shared" si="9"/>
        <v>0</v>
      </c>
    </row>
    <row r="35" spans="1:14" x14ac:dyDescent="0.25">
      <c r="A35" s="108" t="str">
        <f>'Information Sheet'!B13</f>
        <v>Operation #6</v>
      </c>
      <c r="D35" s="105"/>
      <c r="E35" s="122"/>
      <c r="F35" s="105"/>
      <c r="G35" s="105"/>
      <c r="H35" s="105"/>
      <c r="I35" s="105"/>
      <c r="J35" s="105"/>
      <c r="K35" s="105"/>
      <c r="L35" s="105"/>
      <c r="M35" s="105"/>
      <c r="N35" s="105"/>
    </row>
    <row r="36" spans="1:14" x14ac:dyDescent="0.25">
      <c r="B36" s="28" t="s">
        <v>129</v>
      </c>
      <c r="C36" s="44"/>
      <c r="D36" s="29"/>
      <c r="E36" s="121"/>
      <c r="F36" s="118"/>
      <c r="G36" s="105"/>
      <c r="H36" s="118"/>
      <c r="I36" s="118"/>
      <c r="J36" s="118"/>
      <c r="K36" s="118"/>
      <c r="L36" s="118"/>
      <c r="M36" s="118"/>
      <c r="N36" s="105">
        <f>SUM(H36:M36)+F36</f>
        <v>0</v>
      </c>
    </row>
    <row r="37" spans="1:14" x14ac:dyDescent="0.25">
      <c r="B37" s="28" t="s">
        <v>130</v>
      </c>
      <c r="C37" s="44"/>
      <c r="D37" s="29"/>
      <c r="E37" s="121"/>
      <c r="F37" s="118"/>
      <c r="G37" s="105"/>
      <c r="H37" s="118"/>
      <c r="I37" s="118"/>
      <c r="J37" s="118"/>
      <c r="K37" s="118"/>
      <c r="L37" s="118"/>
      <c r="M37" s="118"/>
      <c r="N37" s="105">
        <f t="shared" ref="N37:N39" si="10">SUM(H37:M37)+F37</f>
        <v>0</v>
      </c>
    </row>
    <row r="38" spans="1:14" x14ac:dyDescent="0.25">
      <c r="B38" s="28" t="s">
        <v>131</v>
      </c>
      <c r="C38" s="44"/>
      <c r="D38" s="29"/>
      <c r="E38" s="121"/>
      <c r="F38" s="118"/>
      <c r="G38" s="105"/>
      <c r="H38" s="118"/>
      <c r="I38" s="118"/>
      <c r="J38" s="118"/>
      <c r="K38" s="118"/>
      <c r="L38" s="118"/>
      <c r="M38" s="118"/>
      <c r="N38" s="105">
        <f t="shared" si="10"/>
        <v>0</v>
      </c>
    </row>
    <row r="39" spans="1:14" x14ac:dyDescent="0.25">
      <c r="B39" s="28" t="s">
        <v>132</v>
      </c>
      <c r="C39" s="44"/>
      <c r="D39" s="46"/>
      <c r="E39" s="121"/>
      <c r="F39" s="118"/>
      <c r="G39" s="105"/>
      <c r="H39" s="118"/>
      <c r="I39" s="118"/>
      <c r="J39" s="118"/>
      <c r="K39" s="118"/>
      <c r="L39" s="118"/>
      <c r="M39" s="118"/>
      <c r="N39" s="105">
        <f t="shared" si="10"/>
        <v>0</v>
      </c>
    </row>
    <row r="40" spans="1:14" x14ac:dyDescent="0.25">
      <c r="B40" s="44" t="s">
        <v>137</v>
      </c>
      <c r="C40" s="44"/>
      <c r="D40" s="109">
        <f>SUM(D36:D39)</f>
        <v>0</v>
      </c>
      <c r="E40" s="121"/>
      <c r="F40" s="107">
        <f>SUM(F36:F39)</f>
        <v>0</v>
      </c>
      <c r="G40" s="105"/>
      <c r="H40" s="107">
        <f t="shared" ref="H40:N40" si="11">SUM(H36:H39)</f>
        <v>0</v>
      </c>
      <c r="I40" s="107">
        <f t="shared" si="11"/>
        <v>0</v>
      </c>
      <c r="J40" s="107">
        <f t="shared" si="11"/>
        <v>0</v>
      </c>
      <c r="K40" s="107">
        <f t="shared" si="11"/>
        <v>0</v>
      </c>
      <c r="L40" s="107">
        <f t="shared" si="11"/>
        <v>0</v>
      </c>
      <c r="M40" s="107">
        <f t="shared" si="11"/>
        <v>0</v>
      </c>
      <c r="N40" s="107">
        <f t="shared" si="11"/>
        <v>0</v>
      </c>
    </row>
    <row r="41" spans="1:14" ht="15.75" thickBot="1" x14ac:dyDescent="0.3">
      <c r="A41" s="110" t="s">
        <v>138</v>
      </c>
      <c r="D41" s="111">
        <f>D40+D34+D28+D22+D16+D10</f>
        <v>0</v>
      </c>
      <c r="E41" s="123"/>
      <c r="F41" s="111">
        <f>+F40+F34+F28+F22+F16+F10</f>
        <v>0</v>
      </c>
      <c r="G41" s="112"/>
      <c r="H41" s="111">
        <f t="shared" ref="H41:M41" si="12">+H40+H34+H28+H22+H16+H10</f>
        <v>0</v>
      </c>
      <c r="I41" s="111">
        <f t="shared" si="12"/>
        <v>0</v>
      </c>
      <c r="J41" s="111">
        <f t="shared" si="12"/>
        <v>0</v>
      </c>
      <c r="K41" s="111">
        <f t="shared" si="12"/>
        <v>0</v>
      </c>
      <c r="L41" s="111">
        <f t="shared" si="12"/>
        <v>0</v>
      </c>
      <c r="M41" s="111">
        <f t="shared" si="12"/>
        <v>0</v>
      </c>
      <c r="N41" s="111">
        <f>+N40+N34+N28+N22+N16+N10</f>
        <v>0</v>
      </c>
    </row>
    <row r="42" spans="1:14" ht="15.75" thickTop="1" x14ac:dyDescent="0.25"/>
  </sheetData>
  <sheetProtection password="9198" sheet="1" objects="1" scenarios="1" formatColumns="0"/>
  <mergeCells count="2">
    <mergeCell ref="A1:N1"/>
    <mergeCell ref="F3:L3"/>
  </mergeCells>
  <pageMargins left="0.25" right="0.25" top="0.75" bottom="0.75" header="0.3" footer="0.3"/>
  <pageSetup scale="78" orientation="landscape" r:id="rId1"/>
  <headerFooter>
    <oddHeader>&amp;C&amp;"-,Bold"&amp;16 5 Year Debt Service Schedule - Interest</oddHeader>
    <oddFooter>&amp;C&amp;"-,Bold"F-7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4"/>
  <sheetViews>
    <sheetView view="pageLayout" zoomScaleNormal="100" workbookViewId="0">
      <selection activeCell="D11" sqref="D11:I17"/>
    </sheetView>
  </sheetViews>
  <sheetFormatPr defaultRowHeight="15" x14ac:dyDescent="0.25"/>
  <cols>
    <col min="1" max="1" width="2.7109375" style="124" customWidth="1"/>
    <col min="2" max="2" width="2.85546875" style="124" customWidth="1"/>
    <col min="3" max="3" width="58.42578125" style="124" customWidth="1"/>
    <col min="4" max="4" width="10" style="124" customWidth="1"/>
    <col min="5" max="5" width="11.28515625" style="124" customWidth="1"/>
    <col min="6" max="9" width="10" style="124" bestFit="1" customWidth="1"/>
    <col min="10" max="10" width="10.85546875" style="124" bestFit="1" customWidth="1"/>
    <col min="11" max="16384" width="9.140625" style="124"/>
  </cols>
  <sheetData>
    <row r="1" spans="1:10" x14ac:dyDescent="0.25">
      <c r="A1" s="235" t="str">
        <f>'Information Sheet'!B5</f>
        <v>XYZ Municipal Utilities Authority</v>
      </c>
      <c r="B1" s="235"/>
      <c r="C1" s="235"/>
      <c r="D1" s="235"/>
      <c r="E1" s="235"/>
      <c r="F1" s="235"/>
      <c r="G1" s="235"/>
      <c r="H1" s="235"/>
      <c r="I1" s="235"/>
      <c r="J1" s="235"/>
    </row>
    <row r="2" spans="1:10" x14ac:dyDescent="0.25">
      <c r="A2" s="125"/>
      <c r="B2" s="125"/>
      <c r="C2" s="126" t="s">
        <v>35</v>
      </c>
      <c r="D2" s="236">
        <f>'Information Sheet'!B6</f>
        <v>42005</v>
      </c>
      <c r="E2" s="236"/>
      <c r="F2" s="127" t="s">
        <v>36</v>
      </c>
      <c r="G2" s="236">
        <f>'Information Sheet'!B7</f>
        <v>42369</v>
      </c>
      <c r="H2" s="236"/>
      <c r="I2" s="125"/>
      <c r="J2" s="125"/>
    </row>
    <row r="3" spans="1:10" x14ac:dyDescent="0.25">
      <c r="A3" s="125"/>
      <c r="B3" s="125"/>
      <c r="C3" s="126"/>
      <c r="D3" s="128"/>
      <c r="E3" s="128"/>
      <c r="F3" s="127"/>
      <c r="G3" s="128"/>
      <c r="H3" s="128"/>
      <c r="I3" s="125"/>
      <c r="J3" s="125"/>
    </row>
    <row r="4" spans="1:10" x14ac:dyDescent="0.25">
      <c r="D4" s="234" t="s">
        <v>33</v>
      </c>
      <c r="E4" s="234"/>
      <c r="F4" s="234"/>
      <c r="G4" s="234"/>
      <c r="H4" s="234"/>
      <c r="I4" s="234"/>
      <c r="J4" s="234"/>
    </row>
    <row r="5" spans="1:10" ht="45.75" thickBot="1" x14ac:dyDescent="0.3">
      <c r="D5" s="129" t="str">
        <f>'Information Sheet'!B8</f>
        <v>Operation #1</v>
      </c>
      <c r="E5" s="130" t="str">
        <f>'Information Sheet'!B9</f>
        <v>Operation #2</v>
      </c>
      <c r="F5" s="130" t="str">
        <f>'Information Sheet'!B10</f>
        <v>Operation #3</v>
      </c>
      <c r="G5" s="130" t="str">
        <f>'Information Sheet'!B11</f>
        <v>Operation #4</v>
      </c>
      <c r="H5" s="130" t="str">
        <f>'Information Sheet'!B12</f>
        <v>Operation #5</v>
      </c>
      <c r="I5" s="130" t="str">
        <f>'Information Sheet'!B13</f>
        <v>Operation #6</v>
      </c>
      <c r="J5" s="130" t="s">
        <v>26</v>
      </c>
    </row>
    <row r="6" spans="1:10" x14ac:dyDescent="0.25">
      <c r="A6" s="237" t="s">
        <v>146</v>
      </c>
      <c r="B6" s="237"/>
      <c r="C6" s="237"/>
      <c r="D6" s="91">
        <v>0</v>
      </c>
      <c r="E6" s="91"/>
      <c r="F6" s="91"/>
      <c r="G6" s="91"/>
      <c r="H6" s="91"/>
      <c r="I6" s="91"/>
      <c r="J6" s="131">
        <f>SUM(D6:I6)</f>
        <v>0</v>
      </c>
    </row>
    <row r="7" spans="1:10" x14ac:dyDescent="0.25">
      <c r="B7" s="124" t="s">
        <v>147</v>
      </c>
      <c r="D7" s="92"/>
      <c r="E7" s="92"/>
      <c r="F7" s="92"/>
      <c r="G7" s="92"/>
      <c r="H7" s="92"/>
      <c r="I7" s="92"/>
      <c r="J7" s="132">
        <f t="shared" ref="J7:J9" si="0">SUM(D7:I7)</f>
        <v>0</v>
      </c>
    </row>
    <row r="8" spans="1:10" x14ac:dyDescent="0.25">
      <c r="B8" s="124" t="s">
        <v>148</v>
      </c>
      <c r="D8" s="92"/>
      <c r="E8" s="92"/>
      <c r="F8" s="92"/>
      <c r="G8" s="92"/>
      <c r="H8" s="92"/>
      <c r="I8" s="92"/>
      <c r="J8" s="132">
        <f t="shared" si="0"/>
        <v>0</v>
      </c>
    </row>
    <row r="9" spans="1:10" x14ac:dyDescent="0.25">
      <c r="B9" s="124" t="s">
        <v>149</v>
      </c>
      <c r="D9" s="93"/>
      <c r="E9" s="93"/>
      <c r="F9" s="93"/>
      <c r="G9" s="93"/>
      <c r="H9" s="93"/>
      <c r="I9" s="93"/>
      <c r="J9" s="133">
        <f t="shared" si="0"/>
        <v>0</v>
      </c>
    </row>
    <row r="10" spans="1:10" x14ac:dyDescent="0.25">
      <c r="C10" s="124" t="s">
        <v>150</v>
      </c>
      <c r="D10" s="132">
        <f>+D6-D7-D8-D9</f>
        <v>0</v>
      </c>
      <c r="E10" s="132">
        <f t="shared" ref="E10:I10" si="1">+E6-E7-E8-E9</f>
        <v>0</v>
      </c>
      <c r="F10" s="132">
        <f t="shared" si="1"/>
        <v>0</v>
      </c>
      <c r="G10" s="132">
        <f t="shared" si="1"/>
        <v>0</v>
      </c>
      <c r="H10" s="132">
        <f t="shared" si="1"/>
        <v>0</v>
      </c>
      <c r="I10" s="132">
        <f t="shared" si="1"/>
        <v>0</v>
      </c>
      <c r="J10" s="132">
        <f>SUM(D10:I10)</f>
        <v>0</v>
      </c>
    </row>
    <row r="11" spans="1:10" x14ac:dyDescent="0.25">
      <c r="B11" s="124" t="s">
        <v>139</v>
      </c>
      <c r="D11" s="92"/>
      <c r="E11" s="92"/>
      <c r="F11" s="92"/>
      <c r="G11" s="92"/>
      <c r="H11" s="92"/>
      <c r="I11" s="92"/>
      <c r="J11" s="132">
        <f>SUM(D11:I11)</f>
        <v>0</v>
      </c>
    </row>
    <row r="12" spans="1:10" x14ac:dyDescent="0.25">
      <c r="B12" s="124" t="s">
        <v>140</v>
      </c>
      <c r="D12" s="92"/>
      <c r="E12" s="92"/>
      <c r="F12" s="92"/>
      <c r="G12" s="92"/>
      <c r="H12" s="92"/>
      <c r="I12" s="92"/>
      <c r="J12" s="132">
        <f t="shared" ref="J12:J18" si="2">SUM(D12:I12)</f>
        <v>0</v>
      </c>
    </row>
    <row r="13" spans="1:10" x14ac:dyDescent="0.25">
      <c r="B13" s="124" t="s">
        <v>141</v>
      </c>
      <c r="D13" s="92"/>
      <c r="E13" s="92"/>
      <c r="F13" s="92"/>
      <c r="G13" s="92"/>
      <c r="H13" s="92"/>
      <c r="I13" s="92"/>
      <c r="J13" s="132">
        <f t="shared" si="2"/>
        <v>0</v>
      </c>
    </row>
    <row r="14" spans="1:10" x14ac:dyDescent="0.25">
      <c r="B14" s="124" t="s">
        <v>151</v>
      </c>
      <c r="D14" s="92"/>
      <c r="E14" s="92"/>
      <c r="F14" s="92"/>
      <c r="G14" s="92"/>
      <c r="H14" s="92"/>
      <c r="I14" s="92"/>
      <c r="J14" s="132">
        <f t="shared" si="2"/>
        <v>0</v>
      </c>
    </row>
    <row r="15" spans="1:10" x14ac:dyDescent="0.25">
      <c r="B15" s="124" t="s">
        <v>152</v>
      </c>
      <c r="D15" s="92"/>
      <c r="E15" s="92"/>
      <c r="F15" s="92"/>
      <c r="G15" s="92"/>
      <c r="H15" s="92"/>
      <c r="I15" s="92"/>
      <c r="J15" s="132">
        <f t="shared" si="2"/>
        <v>0</v>
      </c>
    </row>
    <row r="16" spans="1:10" x14ac:dyDescent="0.25">
      <c r="B16" s="124" t="s">
        <v>154</v>
      </c>
      <c r="D16" s="92"/>
      <c r="E16" s="92"/>
      <c r="F16" s="92"/>
      <c r="G16" s="92"/>
      <c r="H16" s="92"/>
      <c r="I16" s="92"/>
      <c r="J16" s="132">
        <f t="shared" si="2"/>
        <v>0</v>
      </c>
    </row>
    <row r="17" spans="1:10" x14ac:dyDescent="0.25">
      <c r="B17" s="124" t="s">
        <v>142</v>
      </c>
      <c r="D17" s="93"/>
      <c r="E17" s="93"/>
      <c r="F17" s="93"/>
      <c r="G17" s="93"/>
      <c r="H17" s="93"/>
      <c r="I17" s="93"/>
      <c r="J17" s="133">
        <f t="shared" si="2"/>
        <v>0</v>
      </c>
    </row>
    <row r="18" spans="1:10" ht="30" customHeight="1" x14ac:dyDescent="0.25">
      <c r="A18" s="237" t="s">
        <v>143</v>
      </c>
      <c r="B18" s="237"/>
      <c r="C18" s="237"/>
      <c r="D18" s="134">
        <f>D10-D11-D12-D13+D17+D14+D15+D16</f>
        <v>0</v>
      </c>
      <c r="E18" s="134">
        <f t="shared" ref="E18:I18" si="3">E10-E11-E12-E13+E17+E14+E15+E16</f>
        <v>0</v>
      </c>
      <c r="F18" s="134">
        <f t="shared" si="3"/>
        <v>0</v>
      </c>
      <c r="G18" s="134">
        <f t="shared" si="3"/>
        <v>0</v>
      </c>
      <c r="H18" s="134">
        <f t="shared" si="3"/>
        <v>0</v>
      </c>
      <c r="I18" s="134">
        <f t="shared" si="3"/>
        <v>0</v>
      </c>
      <c r="J18" s="133">
        <f t="shared" si="2"/>
        <v>0</v>
      </c>
    </row>
    <row r="19" spans="1:10" x14ac:dyDescent="0.25">
      <c r="B19" s="124" t="s">
        <v>144</v>
      </c>
      <c r="D19" s="135">
        <f>+'Appropriations (Proposed)'!D45</f>
        <v>0</v>
      </c>
      <c r="E19" s="135">
        <f>'Appropriations (Proposed)'!E45</f>
        <v>0</v>
      </c>
      <c r="F19" s="135">
        <f>'Appropriations (Proposed)'!F45</f>
        <v>0</v>
      </c>
      <c r="G19" s="135">
        <f>'Appropriations (Proposed)'!G45</f>
        <v>0</v>
      </c>
      <c r="H19" s="135">
        <f>'Appropriations (Proposed)'!H45</f>
        <v>0</v>
      </c>
      <c r="I19" s="135">
        <f>'Appropriations (Proposed)'!I45</f>
        <v>0</v>
      </c>
      <c r="J19" s="132">
        <f>SUM(D19:I19)</f>
        <v>0</v>
      </c>
    </row>
    <row r="20" spans="1:10" x14ac:dyDescent="0.25">
      <c r="B20" s="124" t="s">
        <v>175</v>
      </c>
      <c r="D20" s="135">
        <f>'Capital Budget Proposed'!E11</f>
        <v>0</v>
      </c>
      <c r="E20" s="135">
        <f>'Capital Budget Proposed'!E17</f>
        <v>0</v>
      </c>
      <c r="F20" s="135">
        <f>'Capital Budget Proposed'!E23</f>
        <v>0</v>
      </c>
      <c r="G20" s="135">
        <f>'Capital Budget Proposed'!E29</f>
        <v>0</v>
      </c>
      <c r="H20" s="135">
        <f>'Capital Budget Proposed'!E35</f>
        <v>0</v>
      </c>
      <c r="I20" s="135">
        <f>'Capital Budget Proposed'!E41</f>
        <v>0</v>
      </c>
      <c r="J20" s="132">
        <f t="shared" ref="J20:J21" si="4">SUM(D20:I20)</f>
        <v>0</v>
      </c>
    </row>
    <row r="21" spans="1:10" x14ac:dyDescent="0.25">
      <c r="B21" s="124" t="s">
        <v>156</v>
      </c>
      <c r="D21" s="133">
        <f>+'Appropriations (Proposed)'!D37</f>
        <v>0</v>
      </c>
      <c r="E21" s="133">
        <f>'Appropriations (Proposed)'!E37</f>
        <v>0</v>
      </c>
      <c r="F21" s="133">
        <f>'Appropriations (Proposed)'!F37</f>
        <v>0</v>
      </c>
      <c r="G21" s="133">
        <f>'Appropriations (Proposed)'!G37</f>
        <v>0</v>
      </c>
      <c r="H21" s="133">
        <f>'Appropriations (Proposed)'!H37</f>
        <v>0</v>
      </c>
      <c r="I21" s="133">
        <f>'Appropriations (Proposed)'!I37</f>
        <v>0</v>
      </c>
      <c r="J21" s="132">
        <f t="shared" si="4"/>
        <v>0</v>
      </c>
    </row>
    <row r="22" spans="1:10" x14ac:dyDescent="0.25">
      <c r="C22" s="124" t="s">
        <v>145</v>
      </c>
      <c r="D22" s="134">
        <f>SUM(D19:D21)</f>
        <v>0</v>
      </c>
      <c r="E22" s="134">
        <f t="shared" ref="E22:J22" si="5">SUM(E19:E21)</f>
        <v>0</v>
      </c>
      <c r="F22" s="134">
        <f t="shared" si="5"/>
        <v>0</v>
      </c>
      <c r="G22" s="134">
        <f t="shared" si="5"/>
        <v>0</v>
      </c>
      <c r="H22" s="134">
        <f t="shared" si="5"/>
        <v>0</v>
      </c>
      <c r="I22" s="134">
        <f t="shared" si="5"/>
        <v>0</v>
      </c>
      <c r="J22" s="134">
        <f t="shared" si="5"/>
        <v>0</v>
      </c>
    </row>
    <row r="23" spans="1:10" ht="30.75" customHeight="1" thickBot="1" x14ac:dyDescent="0.3">
      <c r="A23" s="237" t="s">
        <v>159</v>
      </c>
      <c r="B23" s="237"/>
      <c r="C23" s="237"/>
      <c r="D23" s="136">
        <f>+D18-D22</f>
        <v>0</v>
      </c>
      <c r="E23" s="136">
        <f t="shared" ref="E23:J23" si="6">+E18-E22</f>
        <v>0</v>
      </c>
      <c r="F23" s="136">
        <f t="shared" si="6"/>
        <v>0</v>
      </c>
      <c r="G23" s="136">
        <f t="shared" si="6"/>
        <v>0</v>
      </c>
      <c r="H23" s="136">
        <f t="shared" si="6"/>
        <v>0</v>
      </c>
      <c r="I23" s="136">
        <f t="shared" si="6"/>
        <v>0</v>
      </c>
      <c r="J23" s="136">
        <f t="shared" si="6"/>
        <v>0</v>
      </c>
    </row>
    <row r="24" spans="1:10" ht="15.75" thickTop="1" x14ac:dyDescent="0.25">
      <c r="D24" s="132"/>
      <c r="E24" s="132"/>
      <c r="F24" s="132"/>
      <c r="G24" s="132"/>
      <c r="H24" s="132"/>
      <c r="I24" s="132"/>
      <c r="J24" s="132"/>
    </row>
    <row r="25" spans="1:10" x14ac:dyDescent="0.25">
      <c r="A25" s="238" t="s">
        <v>153</v>
      </c>
      <c r="B25" s="238"/>
      <c r="C25" s="238"/>
      <c r="D25" s="238"/>
      <c r="E25" s="238"/>
      <c r="F25" s="238"/>
      <c r="G25" s="238"/>
      <c r="H25" s="238"/>
      <c r="I25" s="238"/>
      <c r="J25" s="238"/>
    </row>
    <row r="26" spans="1:10" x14ac:dyDescent="0.25">
      <c r="A26" s="238" t="s">
        <v>155</v>
      </c>
      <c r="B26" s="238"/>
      <c r="C26" s="238"/>
      <c r="D26" s="238"/>
      <c r="E26" s="238"/>
      <c r="F26" s="238"/>
      <c r="G26" s="238"/>
      <c r="H26" s="238"/>
      <c r="I26" s="238"/>
      <c r="J26" s="238"/>
    </row>
    <row r="27" spans="1:10" x14ac:dyDescent="0.25">
      <c r="A27" s="238" t="s">
        <v>157</v>
      </c>
      <c r="B27" s="238"/>
      <c r="C27" s="238"/>
      <c r="D27" s="238"/>
      <c r="E27" s="238"/>
      <c r="F27" s="238"/>
      <c r="G27" s="238"/>
      <c r="H27" s="238"/>
      <c r="I27" s="238"/>
      <c r="J27" s="238"/>
    </row>
    <row r="28" spans="1:10" x14ac:dyDescent="0.25">
      <c r="C28" s="124" t="s">
        <v>158</v>
      </c>
      <c r="D28" s="131">
        <f>'Budget Summary'!D22*0.05</f>
        <v>0</v>
      </c>
      <c r="E28" s="131">
        <f>'Budget Summary'!E22*0.05</f>
        <v>0</v>
      </c>
      <c r="F28" s="131">
        <f>'Budget Summary'!F22*0.05</f>
        <v>0</v>
      </c>
      <c r="G28" s="131">
        <f>'Budget Summary'!G22*0.05</f>
        <v>0</v>
      </c>
      <c r="H28" s="131">
        <f>'Budget Summary'!H22*0.05</f>
        <v>0</v>
      </c>
      <c r="I28" s="131">
        <f>'Budget Summary'!I22*0.05</f>
        <v>0</v>
      </c>
      <c r="J28" s="131">
        <f>'Budget Summary'!J22*0.05</f>
        <v>0</v>
      </c>
    </row>
    <row r="29" spans="1:10" ht="30" customHeight="1" x14ac:dyDescent="0.25">
      <c r="A29" s="238" t="s">
        <v>160</v>
      </c>
      <c r="B29" s="238"/>
      <c r="C29" s="238"/>
      <c r="D29" s="238"/>
      <c r="E29" s="238"/>
      <c r="F29" s="238"/>
      <c r="G29" s="238"/>
      <c r="H29" s="238"/>
      <c r="I29" s="238"/>
      <c r="J29" s="238"/>
    </row>
    <row r="30" spans="1:10" x14ac:dyDescent="0.25">
      <c r="D30" s="132"/>
      <c r="E30" s="132"/>
      <c r="F30" s="132"/>
      <c r="G30" s="132"/>
      <c r="H30" s="132"/>
      <c r="I30" s="132"/>
      <c r="J30" s="132"/>
    </row>
    <row r="31" spans="1:10" x14ac:dyDescent="0.25">
      <c r="D31" s="132"/>
      <c r="E31" s="132"/>
      <c r="F31" s="132"/>
      <c r="G31" s="132"/>
      <c r="H31" s="132"/>
      <c r="I31" s="132"/>
      <c r="J31" s="132"/>
    </row>
    <row r="32" spans="1:10" x14ac:dyDescent="0.25">
      <c r="D32" s="132"/>
      <c r="E32" s="132"/>
      <c r="F32" s="132"/>
      <c r="G32" s="132"/>
      <c r="H32" s="132"/>
      <c r="I32" s="132"/>
      <c r="J32" s="132"/>
    </row>
    <row r="33" spans="4:10" x14ac:dyDescent="0.25">
      <c r="D33" s="132"/>
      <c r="E33" s="132"/>
      <c r="F33" s="132"/>
      <c r="G33" s="132"/>
      <c r="H33" s="132"/>
      <c r="I33" s="132"/>
      <c r="J33" s="132"/>
    </row>
    <row r="34" spans="4:10" x14ac:dyDescent="0.25">
      <c r="D34" s="132"/>
      <c r="E34" s="132"/>
      <c r="F34" s="132"/>
      <c r="G34" s="132"/>
      <c r="H34" s="132"/>
      <c r="I34" s="132"/>
      <c r="J34" s="132"/>
    </row>
  </sheetData>
  <sheetProtection password="9198" sheet="1" objects="1" scenarios="1" formatColumns="0"/>
  <mergeCells count="11">
    <mergeCell ref="A18:C18"/>
    <mergeCell ref="A23:C23"/>
    <mergeCell ref="A29:J29"/>
    <mergeCell ref="A27:J27"/>
    <mergeCell ref="A26:J26"/>
    <mergeCell ref="A25:J25"/>
    <mergeCell ref="A1:J1"/>
    <mergeCell ref="D2:E2"/>
    <mergeCell ref="G2:H2"/>
    <mergeCell ref="A6:C6"/>
    <mergeCell ref="D4:J4"/>
  </mergeCells>
  <pageMargins left="0.25" right="0.25" top="0.75" bottom="0.75" header="0.3" footer="0.3"/>
  <pageSetup scale="98" orientation="landscape" r:id="rId1"/>
  <headerFooter>
    <oddHeader>&amp;C&amp;"-,Bold"&amp;16 2015 Net Position Reconciliation</oddHeader>
    <oddFooter>&amp;C&amp;"-,Bold"F-8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Information Sheet</vt:lpstr>
      <vt:lpstr>Budget Summary</vt:lpstr>
      <vt:lpstr>Revenues (Proposed)</vt:lpstr>
      <vt:lpstr>Revenues (Current Year Adopted)</vt:lpstr>
      <vt:lpstr>Appropriations (Proposed)</vt:lpstr>
      <vt:lpstr>Appropriations (Current Adopt)</vt:lpstr>
      <vt:lpstr>Debt Service - Principal</vt:lpstr>
      <vt:lpstr>Debt Service - Interest</vt:lpstr>
      <vt:lpstr>Net Position</vt:lpstr>
      <vt:lpstr>Capital Budget Proposed</vt:lpstr>
      <vt:lpstr>5 Year Capital Budget Costs</vt:lpstr>
      <vt:lpstr>5 Year Capital Budget Funding</vt:lpstr>
      <vt:lpstr>Page N-4 (2 of 2)</vt:lpstr>
      <vt:lpstr>Health Benefits (N-5)</vt:lpstr>
      <vt:lpstr>Accumulated Absences (N-6)</vt:lpstr>
      <vt:lpstr>Shared Services (N-7)</vt:lpstr>
    </vt:vector>
  </TitlesOfParts>
  <Company>NJ Department of Community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C. Zawartkay</dc:creator>
  <cp:lastModifiedBy>Jason Martucci</cp:lastModifiedBy>
  <cp:lastPrinted>2014-09-04T20:42:39Z</cp:lastPrinted>
  <dcterms:created xsi:type="dcterms:W3CDTF">2014-06-27T13:24:05Z</dcterms:created>
  <dcterms:modified xsi:type="dcterms:W3CDTF">2014-09-08T19:36:15Z</dcterms:modified>
</cp:coreProperties>
</file>