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0" windowWidth="14940" windowHeight="7875" activeTab="0"/>
  </bookViews>
  <sheets>
    <sheet name="LiRats 11" sheetId="1" r:id="rId1"/>
  </sheets>
  <definedNames/>
  <calcPr fullCalcOnLoad="1"/>
</workbook>
</file>

<file path=xl/comments1.xml><?xml version="1.0" encoding="utf-8"?>
<comments xmlns="http://schemas.openxmlformats.org/spreadsheetml/2006/main">
  <authors>
    <author>eugene.mccarthy</author>
  </authors>
  <commentList>
    <comment ref="A136" authorId="0">
      <text>
        <r>
          <rPr>
            <b/>
            <sz val="8"/>
            <rFont val="Tahoma"/>
            <family val="2"/>
          </rPr>
          <t>eugene.mccarthy:</t>
        </r>
        <r>
          <rPr>
            <sz val="8"/>
            <rFont val="Tahoma"/>
            <family val="2"/>
          </rPr>
          <t xml:space="preserve">
499 parcels in co-op</t>
        </r>
      </text>
    </comment>
  </commentList>
</comments>
</file>

<file path=xl/sharedStrings.xml><?xml version="1.0" encoding="utf-8"?>
<sst xmlns="http://schemas.openxmlformats.org/spreadsheetml/2006/main" count="1748" uniqueCount="1162">
  <si>
    <t>Muni Code</t>
  </si>
  <si>
    <t>Municipality</t>
  </si>
  <si>
    <t>County</t>
  </si>
  <si>
    <t>Vacant Land</t>
  </si>
  <si>
    <t>Vacant Land Value</t>
  </si>
  <si>
    <t>Residential Parcels</t>
  </si>
  <si>
    <t>Residential Value</t>
  </si>
  <si>
    <t>Farm Homestead</t>
  </si>
  <si>
    <t>Farm Homestead Value</t>
  </si>
  <si>
    <t>Farm Land Parcels</t>
  </si>
  <si>
    <t>Farmland Value</t>
  </si>
  <si>
    <t>Non-residential Parcels</t>
  </si>
  <si>
    <t>Non-residential Value</t>
  </si>
  <si>
    <t>Commercial Parcels</t>
  </si>
  <si>
    <t>Commercial Value</t>
  </si>
  <si>
    <t>Industrial Parcels</t>
  </si>
  <si>
    <t>Industrial Value</t>
  </si>
  <si>
    <t>Apartment Parcels</t>
  </si>
  <si>
    <t>Apartment Value</t>
  </si>
  <si>
    <t>Total Parcels</t>
  </si>
  <si>
    <t>Total Value</t>
  </si>
  <si>
    <t>% Residential Value</t>
  </si>
  <si>
    <t>Residential, Farm Home  Parcels</t>
  </si>
  <si>
    <t>Value of Residential, Farm home &amp; apartment</t>
  </si>
  <si>
    <t>% of Apartment Value</t>
  </si>
  <si>
    <t>Change</t>
  </si>
  <si>
    <t>0101</t>
  </si>
  <si>
    <t>Absecon City</t>
  </si>
  <si>
    <t>Atlantic</t>
  </si>
  <si>
    <t>0102</t>
  </si>
  <si>
    <t>Atlantic City</t>
  </si>
  <si>
    <t>0103</t>
  </si>
  <si>
    <t>Brigantine City</t>
  </si>
  <si>
    <t>0104</t>
  </si>
  <si>
    <t>Buena Borough</t>
  </si>
  <si>
    <t>0105</t>
  </si>
  <si>
    <t>Buena Vista Township</t>
  </si>
  <si>
    <t>0106</t>
  </si>
  <si>
    <t>Corbin City</t>
  </si>
  <si>
    <t>0107</t>
  </si>
  <si>
    <t>Egg Harbor City</t>
  </si>
  <si>
    <t>0108</t>
  </si>
  <si>
    <t>Egg Harbor Township</t>
  </si>
  <si>
    <t>0109</t>
  </si>
  <si>
    <t>Estell Manor City</t>
  </si>
  <si>
    <t>0110</t>
  </si>
  <si>
    <t>Folsom Borough</t>
  </si>
  <si>
    <t>0111</t>
  </si>
  <si>
    <t>Galloway Township</t>
  </si>
  <si>
    <t>0112</t>
  </si>
  <si>
    <t>Hamilton Township</t>
  </si>
  <si>
    <t>0113</t>
  </si>
  <si>
    <t>Hammonton Town</t>
  </si>
  <si>
    <t>0114</t>
  </si>
  <si>
    <t>Linwood City</t>
  </si>
  <si>
    <t>0115</t>
  </si>
  <si>
    <t>Longport Borough</t>
  </si>
  <si>
    <t>0116</t>
  </si>
  <si>
    <t>Margate City</t>
  </si>
  <si>
    <t>0117</t>
  </si>
  <si>
    <t>Mullica Township</t>
  </si>
  <si>
    <t>0118</t>
  </si>
  <si>
    <t>Northfield City</t>
  </si>
  <si>
    <t>0119</t>
  </si>
  <si>
    <t>Pleasantville City</t>
  </si>
  <si>
    <t>0120</t>
  </si>
  <si>
    <t>Port Republic City</t>
  </si>
  <si>
    <t>0121</t>
  </si>
  <si>
    <t>Somers Point City</t>
  </si>
  <si>
    <t>0122</t>
  </si>
  <si>
    <t>Ventnor City</t>
  </si>
  <si>
    <t>0123</t>
  </si>
  <si>
    <t>Weymouth Township</t>
  </si>
  <si>
    <t>0201</t>
  </si>
  <si>
    <t>Allendale Borough</t>
  </si>
  <si>
    <t>Bergen</t>
  </si>
  <si>
    <t>0202</t>
  </si>
  <si>
    <t>Alpine Borough</t>
  </si>
  <si>
    <t>0203</t>
  </si>
  <si>
    <t>Bergenfield Borough</t>
  </si>
  <si>
    <t>0204</t>
  </si>
  <si>
    <t>Bogota Borough</t>
  </si>
  <si>
    <t>0205</t>
  </si>
  <si>
    <t>Carlstadt Borough</t>
  </si>
  <si>
    <t>0206</t>
  </si>
  <si>
    <t>Cliffside Park Borough</t>
  </si>
  <si>
    <t>0207</t>
  </si>
  <si>
    <t>Closter Borough</t>
  </si>
  <si>
    <t>0208</t>
  </si>
  <si>
    <t>Cresskill Borough</t>
  </si>
  <si>
    <t>0209</t>
  </si>
  <si>
    <t>Demarest Borough</t>
  </si>
  <si>
    <t>0210</t>
  </si>
  <si>
    <t>Dumont Borough</t>
  </si>
  <si>
    <t>0211</t>
  </si>
  <si>
    <t>Elmwood Park Borough</t>
  </si>
  <si>
    <t>0212</t>
  </si>
  <si>
    <t>East Rutherford Borough</t>
  </si>
  <si>
    <t>0213</t>
  </si>
  <si>
    <t>Edgewater Borough</t>
  </si>
  <si>
    <t>0214</t>
  </si>
  <si>
    <t>Emerson Borough</t>
  </si>
  <si>
    <t>0215</t>
  </si>
  <si>
    <t>Englewood City</t>
  </si>
  <si>
    <t>0216</t>
  </si>
  <si>
    <t>Englewood Cliffs Borough</t>
  </si>
  <si>
    <t>0217</t>
  </si>
  <si>
    <t>Fair Lawn Borough</t>
  </si>
  <si>
    <t>0218</t>
  </si>
  <si>
    <t>Fairview Borough</t>
  </si>
  <si>
    <t>0219</t>
  </si>
  <si>
    <t>Fort Lee Borough</t>
  </si>
  <si>
    <t>0220</t>
  </si>
  <si>
    <t>Franklin Lakes Borough</t>
  </si>
  <si>
    <t>0221</t>
  </si>
  <si>
    <t>Garfield City</t>
  </si>
  <si>
    <t>0222</t>
  </si>
  <si>
    <t>Glen Rock Borough</t>
  </si>
  <si>
    <t>0223</t>
  </si>
  <si>
    <t>Hackensack City</t>
  </si>
  <si>
    <t>0224</t>
  </si>
  <si>
    <t>Harrington Park Borough</t>
  </si>
  <si>
    <t>0225</t>
  </si>
  <si>
    <t>Hasbrouck Heights Borough</t>
  </si>
  <si>
    <t>0226</t>
  </si>
  <si>
    <t>Haworth Borough</t>
  </si>
  <si>
    <t>0227</t>
  </si>
  <si>
    <t>Hillsdale Borough</t>
  </si>
  <si>
    <t>0228</t>
  </si>
  <si>
    <t>Ho-Ho-Kus Borough</t>
  </si>
  <si>
    <t>0229</t>
  </si>
  <si>
    <t>Leonia Borough</t>
  </si>
  <si>
    <t>0230</t>
  </si>
  <si>
    <t>Little Ferry Borough</t>
  </si>
  <si>
    <t>0231</t>
  </si>
  <si>
    <t>Lodi Borough</t>
  </si>
  <si>
    <t>0232</t>
  </si>
  <si>
    <t>Lyndhurst Township</t>
  </si>
  <si>
    <t>0233</t>
  </si>
  <si>
    <t>Mahwah Township</t>
  </si>
  <si>
    <t>0234</t>
  </si>
  <si>
    <t>Maywood Borough</t>
  </si>
  <si>
    <t>0235</t>
  </si>
  <si>
    <t>Midland Park Borough</t>
  </si>
  <si>
    <t>0236</t>
  </si>
  <si>
    <t>Montvale Borough</t>
  </si>
  <si>
    <t>0237</t>
  </si>
  <si>
    <t>Moonachie Borough</t>
  </si>
  <si>
    <t>0238</t>
  </si>
  <si>
    <t>New Milford Borough</t>
  </si>
  <si>
    <t>0239</t>
  </si>
  <si>
    <t>North Arlington Borough</t>
  </si>
  <si>
    <t>0240</t>
  </si>
  <si>
    <t>Northvale Borough</t>
  </si>
  <si>
    <t>0241</t>
  </si>
  <si>
    <t>Norwood Borough</t>
  </si>
  <si>
    <t>0242</t>
  </si>
  <si>
    <t>Oakland Borough</t>
  </si>
  <si>
    <t>0243</t>
  </si>
  <si>
    <t>Old Tappan Borough</t>
  </si>
  <si>
    <t>0244</t>
  </si>
  <si>
    <t>Oradell Borough</t>
  </si>
  <si>
    <t>0245</t>
  </si>
  <si>
    <t>Palisades Park Borough</t>
  </si>
  <si>
    <t>0246</t>
  </si>
  <si>
    <t>Paramus Borough</t>
  </si>
  <si>
    <t>0247</t>
  </si>
  <si>
    <t>Park Ridge Borough</t>
  </si>
  <si>
    <t>0248</t>
  </si>
  <si>
    <t>Ramsey Borough</t>
  </si>
  <si>
    <t>0249</t>
  </si>
  <si>
    <t>Ridgefield Borough</t>
  </si>
  <si>
    <t>0250</t>
  </si>
  <si>
    <t>Ridgefield Park Village</t>
  </si>
  <si>
    <t>0251</t>
  </si>
  <si>
    <t>Ridgewood Village</t>
  </si>
  <si>
    <t>0252</t>
  </si>
  <si>
    <t>River Edge Borough</t>
  </si>
  <si>
    <t>0253</t>
  </si>
  <si>
    <t>River Vale Township</t>
  </si>
  <si>
    <t>0254</t>
  </si>
  <si>
    <t>Rochelle Park Township</t>
  </si>
  <si>
    <t>0255</t>
  </si>
  <si>
    <t>Rockleigh Borough</t>
  </si>
  <si>
    <t>0256</t>
  </si>
  <si>
    <t>Rutherford Borough</t>
  </si>
  <si>
    <t>0257</t>
  </si>
  <si>
    <t>Saddle Brook Township</t>
  </si>
  <si>
    <t>0258</t>
  </si>
  <si>
    <t>Saddle River Borough</t>
  </si>
  <si>
    <t>0259</t>
  </si>
  <si>
    <t>South Hackensack Township</t>
  </si>
  <si>
    <t>0260</t>
  </si>
  <si>
    <t>Teaneck Township</t>
  </si>
  <si>
    <t>0261</t>
  </si>
  <si>
    <t>Tenafly Borough</t>
  </si>
  <si>
    <t>0262</t>
  </si>
  <si>
    <t>Teterboro Borough</t>
  </si>
  <si>
    <t>0263</t>
  </si>
  <si>
    <t>Upper Saddle River Borough</t>
  </si>
  <si>
    <t>0264</t>
  </si>
  <si>
    <t>Waldwick Borough</t>
  </si>
  <si>
    <t>0265</t>
  </si>
  <si>
    <t>Wallington Borough</t>
  </si>
  <si>
    <t>0266</t>
  </si>
  <si>
    <t>Washington Township</t>
  </si>
  <si>
    <t>0267</t>
  </si>
  <si>
    <t>Westwood Borough</t>
  </si>
  <si>
    <t>0268</t>
  </si>
  <si>
    <t>Woodcliff Lake Borough</t>
  </si>
  <si>
    <t>0269</t>
  </si>
  <si>
    <t>Wood-Ridge Borough</t>
  </si>
  <si>
    <t>0270</t>
  </si>
  <si>
    <t>Wyckoff Township</t>
  </si>
  <si>
    <t>0301</t>
  </si>
  <si>
    <t>Bass River Township</t>
  </si>
  <si>
    <t>Burlington</t>
  </si>
  <si>
    <t>0302</t>
  </si>
  <si>
    <t>Beverly City</t>
  </si>
  <si>
    <t>0303</t>
  </si>
  <si>
    <t>Bordentown City</t>
  </si>
  <si>
    <t>0304</t>
  </si>
  <si>
    <t>Bordentown Township</t>
  </si>
  <si>
    <t>0305</t>
  </si>
  <si>
    <t>Burlington City</t>
  </si>
  <si>
    <t>0306</t>
  </si>
  <si>
    <t>Burlington Township</t>
  </si>
  <si>
    <t>0307</t>
  </si>
  <si>
    <t>Chesterfield Township</t>
  </si>
  <si>
    <t>0308</t>
  </si>
  <si>
    <t>Cinnaminson Township</t>
  </si>
  <si>
    <t>0309</t>
  </si>
  <si>
    <t>Delanco Township</t>
  </si>
  <si>
    <t>0310</t>
  </si>
  <si>
    <t>Delran Township</t>
  </si>
  <si>
    <t>0311</t>
  </si>
  <si>
    <t>Eastampton Township</t>
  </si>
  <si>
    <t>0312</t>
  </si>
  <si>
    <t>Edgewater Park Township</t>
  </si>
  <si>
    <t>0313</t>
  </si>
  <si>
    <t>Evesham Township</t>
  </si>
  <si>
    <t>0314</t>
  </si>
  <si>
    <t>Fieldsboro Borough</t>
  </si>
  <si>
    <t>0315</t>
  </si>
  <si>
    <t>Florence Township</t>
  </si>
  <si>
    <t>0316</t>
  </si>
  <si>
    <t>Hainesport Township</t>
  </si>
  <si>
    <t>0317</t>
  </si>
  <si>
    <t>Lumberton Township</t>
  </si>
  <si>
    <t>0318</t>
  </si>
  <si>
    <t>Mansfield Township</t>
  </si>
  <si>
    <t>0319</t>
  </si>
  <si>
    <t>Maple Shade Borough</t>
  </si>
  <si>
    <t>0320</t>
  </si>
  <si>
    <t>Medford Township</t>
  </si>
  <si>
    <t>0321</t>
  </si>
  <si>
    <t>Medford Lakes Borough</t>
  </si>
  <si>
    <t>0322</t>
  </si>
  <si>
    <t>Moorestown Township</t>
  </si>
  <si>
    <t>0323</t>
  </si>
  <si>
    <t>Mount Holly Township</t>
  </si>
  <si>
    <t>0324</t>
  </si>
  <si>
    <t>Mount Laurel Township</t>
  </si>
  <si>
    <t>0325</t>
  </si>
  <si>
    <t>New Hanover Township</t>
  </si>
  <si>
    <t>0326</t>
  </si>
  <si>
    <t>North Hanover Township</t>
  </si>
  <si>
    <t>0327</t>
  </si>
  <si>
    <t>Palmyra Borough</t>
  </si>
  <si>
    <t>0328</t>
  </si>
  <si>
    <t>Pemberton Borough</t>
  </si>
  <si>
    <t>0329</t>
  </si>
  <si>
    <t>Pemberton Township</t>
  </si>
  <si>
    <t>0330</t>
  </si>
  <si>
    <t>Riverside Township</t>
  </si>
  <si>
    <t>0331</t>
  </si>
  <si>
    <t>Riverton Borough</t>
  </si>
  <si>
    <t>0332</t>
  </si>
  <si>
    <t>Shamong Township</t>
  </si>
  <si>
    <t>0333</t>
  </si>
  <si>
    <t>Southampton Township</t>
  </si>
  <si>
    <t>0334</t>
  </si>
  <si>
    <t>Springfield Township</t>
  </si>
  <si>
    <t>0335</t>
  </si>
  <si>
    <t>Tabernacle Township</t>
  </si>
  <si>
    <t>0336</t>
  </si>
  <si>
    <t>0337</t>
  </si>
  <si>
    <t>Westampton Township</t>
  </si>
  <si>
    <t>0338</t>
  </si>
  <si>
    <t>Willingboro Township</t>
  </si>
  <si>
    <t>0339</t>
  </si>
  <si>
    <t>Woodland Township</t>
  </si>
  <si>
    <t>0340</t>
  </si>
  <si>
    <t>Wrightstown Borough</t>
  </si>
  <si>
    <t>0401</t>
  </si>
  <si>
    <t>Audubon Borough</t>
  </si>
  <si>
    <t>Camden</t>
  </si>
  <si>
    <t>0402</t>
  </si>
  <si>
    <t>Audubon Park Borough</t>
  </si>
  <si>
    <t>0403</t>
  </si>
  <si>
    <t>Barrington Borough</t>
  </si>
  <si>
    <t>0404</t>
  </si>
  <si>
    <t>Bellmawr Borough</t>
  </si>
  <si>
    <t>0405</t>
  </si>
  <si>
    <t>Berlin Borough</t>
  </si>
  <si>
    <t>0406</t>
  </si>
  <si>
    <t>Berlin Township</t>
  </si>
  <si>
    <t>0407</t>
  </si>
  <si>
    <t>Brooklawn Borough</t>
  </si>
  <si>
    <t>0408</t>
  </si>
  <si>
    <t>Camden City</t>
  </si>
  <si>
    <t>0409</t>
  </si>
  <si>
    <t>Cherry Hill Township</t>
  </si>
  <si>
    <t>0410</t>
  </si>
  <si>
    <t>Chesilhurst Borough</t>
  </si>
  <si>
    <t>0411</t>
  </si>
  <si>
    <t>Clementon Borough</t>
  </si>
  <si>
    <t>0412</t>
  </si>
  <si>
    <t>Collingswood Borough</t>
  </si>
  <si>
    <t>0413</t>
  </si>
  <si>
    <t>Gibbsboro Borough</t>
  </si>
  <si>
    <t>0414</t>
  </si>
  <si>
    <t>Gloucester City</t>
  </si>
  <si>
    <t>0415</t>
  </si>
  <si>
    <t>Gloucester Township</t>
  </si>
  <si>
    <t>0416</t>
  </si>
  <si>
    <t>Haddon Township</t>
  </si>
  <si>
    <t>0417</t>
  </si>
  <si>
    <t>Haddonfield Borough</t>
  </si>
  <si>
    <t>0418</t>
  </si>
  <si>
    <t>Haddon Heights Borough</t>
  </si>
  <si>
    <t>0419</t>
  </si>
  <si>
    <t>Hi-nella Borough</t>
  </si>
  <si>
    <t>0420</t>
  </si>
  <si>
    <t>Laurel Springs Borough</t>
  </si>
  <si>
    <t>0421</t>
  </si>
  <si>
    <t>Lawnside Borough</t>
  </si>
  <si>
    <t>0422</t>
  </si>
  <si>
    <t>Lindenwold Borough</t>
  </si>
  <si>
    <t>0423</t>
  </si>
  <si>
    <t>Magnolia Borough</t>
  </si>
  <si>
    <t>0424</t>
  </si>
  <si>
    <t>Merchantville Borough</t>
  </si>
  <si>
    <t>0425</t>
  </si>
  <si>
    <t>Mount Ephraim Borough</t>
  </si>
  <si>
    <t>0426</t>
  </si>
  <si>
    <t>Oaklyn Borough</t>
  </si>
  <si>
    <t>0427</t>
  </si>
  <si>
    <t>Pennsauken Township</t>
  </si>
  <si>
    <t>0428</t>
  </si>
  <si>
    <t>Pine Hill Borough</t>
  </si>
  <si>
    <t>0429</t>
  </si>
  <si>
    <t>Pine Valley Borough</t>
  </si>
  <si>
    <t>0430</t>
  </si>
  <si>
    <t>Runnemede Borough</t>
  </si>
  <si>
    <t>0431</t>
  </si>
  <si>
    <t>Somerdale Borough</t>
  </si>
  <si>
    <t>0432</t>
  </si>
  <si>
    <t>Stratford Borough</t>
  </si>
  <si>
    <t>0433</t>
  </si>
  <si>
    <t>Tavistock Borough</t>
  </si>
  <si>
    <t>0434</t>
  </si>
  <si>
    <t>Voorhees Township</t>
  </si>
  <si>
    <t>0435</t>
  </si>
  <si>
    <t>Waterford Township</t>
  </si>
  <si>
    <t>0436</t>
  </si>
  <si>
    <t>Winslow Township</t>
  </si>
  <si>
    <t>0437</t>
  </si>
  <si>
    <t>Woodlynne Borough</t>
  </si>
  <si>
    <t>0501</t>
  </si>
  <si>
    <t>Avalon Borough</t>
  </si>
  <si>
    <t>Cape May</t>
  </si>
  <si>
    <t>0502</t>
  </si>
  <si>
    <t>Cape May City</t>
  </si>
  <si>
    <t>0503</t>
  </si>
  <si>
    <t>Cape May Point Borough</t>
  </si>
  <si>
    <t>0504</t>
  </si>
  <si>
    <t>Dennis Township</t>
  </si>
  <si>
    <t>0505</t>
  </si>
  <si>
    <t>Lower Township</t>
  </si>
  <si>
    <t>0506</t>
  </si>
  <si>
    <t>Middle Township</t>
  </si>
  <si>
    <t>0507</t>
  </si>
  <si>
    <t>North Wildwood City</t>
  </si>
  <si>
    <t>0508</t>
  </si>
  <si>
    <t>Ocean City</t>
  </si>
  <si>
    <t>0509</t>
  </si>
  <si>
    <t>Sea Isle City</t>
  </si>
  <si>
    <t>0510</t>
  </si>
  <si>
    <t>Stone Harbor Borough</t>
  </si>
  <si>
    <t>0511</t>
  </si>
  <si>
    <t>Upper Township</t>
  </si>
  <si>
    <t>0512</t>
  </si>
  <si>
    <t>West Cape May Borough</t>
  </si>
  <si>
    <t>0513</t>
  </si>
  <si>
    <t>West Wildwood Borough</t>
  </si>
  <si>
    <t>0514</t>
  </si>
  <si>
    <t>Wildwood City</t>
  </si>
  <si>
    <t>0515</t>
  </si>
  <si>
    <t>Wildwood Crest Borough</t>
  </si>
  <si>
    <t>0516</t>
  </si>
  <si>
    <t>Woodbine Borough</t>
  </si>
  <si>
    <t>0601</t>
  </si>
  <si>
    <t>Bridgeton City</t>
  </si>
  <si>
    <t>Cumberland</t>
  </si>
  <si>
    <t>0602</t>
  </si>
  <si>
    <t>Commercial Township</t>
  </si>
  <si>
    <t>0603</t>
  </si>
  <si>
    <t>Deerfield Township</t>
  </si>
  <si>
    <t>0604</t>
  </si>
  <si>
    <t>Downe Township</t>
  </si>
  <si>
    <t>0605</t>
  </si>
  <si>
    <t>Fairfield Township</t>
  </si>
  <si>
    <t>0606</t>
  </si>
  <si>
    <t>Greenwich Township</t>
  </si>
  <si>
    <t>0607</t>
  </si>
  <si>
    <t>Hopewell Township</t>
  </si>
  <si>
    <t>0608</t>
  </si>
  <si>
    <t>Lawrence Township</t>
  </si>
  <si>
    <t>0609</t>
  </si>
  <si>
    <t>Maurice River Township</t>
  </si>
  <si>
    <t>0610</t>
  </si>
  <si>
    <t>Millville City</t>
  </si>
  <si>
    <t>0611</t>
  </si>
  <si>
    <t>Shiloh Borough</t>
  </si>
  <si>
    <t>0612</t>
  </si>
  <si>
    <t>Stow Creek Township</t>
  </si>
  <si>
    <t>0613</t>
  </si>
  <si>
    <t>Upper Deerfield Township</t>
  </si>
  <si>
    <t>0614</t>
  </si>
  <si>
    <t>Vineland City</t>
  </si>
  <si>
    <t>0701</t>
  </si>
  <si>
    <t>Belleville Township</t>
  </si>
  <si>
    <t>Essex</t>
  </si>
  <si>
    <t>0702</t>
  </si>
  <si>
    <t>Bloomfield Township</t>
  </si>
  <si>
    <t>0703</t>
  </si>
  <si>
    <t>Caldwell Borough</t>
  </si>
  <si>
    <t>0704</t>
  </si>
  <si>
    <t>Cedar Grove Township</t>
  </si>
  <si>
    <t>0705</t>
  </si>
  <si>
    <t>East Orange City</t>
  </si>
  <si>
    <t>0706</t>
  </si>
  <si>
    <t>Essex Fells Borough</t>
  </si>
  <si>
    <t>0707</t>
  </si>
  <si>
    <t>0708</t>
  </si>
  <si>
    <t>Glen Ridge Borough</t>
  </si>
  <si>
    <t>0709</t>
  </si>
  <si>
    <t>Irvington Township</t>
  </si>
  <si>
    <t>0710</t>
  </si>
  <si>
    <t>Livingston Township</t>
  </si>
  <si>
    <t>0711</t>
  </si>
  <si>
    <t>Maplewood Township</t>
  </si>
  <si>
    <t>0712</t>
  </si>
  <si>
    <t>Millburn Township</t>
  </si>
  <si>
    <t>0713</t>
  </si>
  <si>
    <t>Montclair Township</t>
  </si>
  <si>
    <t>0714</t>
  </si>
  <si>
    <t>Newark City</t>
  </si>
  <si>
    <t>0715</t>
  </si>
  <si>
    <t>North Caldwell Borough</t>
  </si>
  <si>
    <t>0716</t>
  </si>
  <si>
    <t>Nutley Township</t>
  </si>
  <si>
    <t>0717</t>
  </si>
  <si>
    <t>Orange City</t>
  </si>
  <si>
    <t>0718</t>
  </si>
  <si>
    <t>Roseland Borough</t>
  </si>
  <si>
    <t>0719</t>
  </si>
  <si>
    <t>South Orange Village</t>
  </si>
  <si>
    <t>0720</t>
  </si>
  <si>
    <t>Verona Township</t>
  </si>
  <si>
    <t>0721</t>
  </si>
  <si>
    <t>West Caldwell Township</t>
  </si>
  <si>
    <t>0722</t>
  </si>
  <si>
    <t>West Orange Township</t>
  </si>
  <si>
    <t>0801</t>
  </si>
  <si>
    <t>Clayton Borough</t>
  </si>
  <si>
    <t>Gloucester</t>
  </si>
  <si>
    <t>0802</t>
  </si>
  <si>
    <t>Deptford Township</t>
  </si>
  <si>
    <t>0803</t>
  </si>
  <si>
    <t>East Greenwich Township</t>
  </si>
  <si>
    <t>0804</t>
  </si>
  <si>
    <t>Elk Township</t>
  </si>
  <si>
    <t>0805</t>
  </si>
  <si>
    <t>Franklin Township</t>
  </si>
  <si>
    <t>0806</t>
  </si>
  <si>
    <t>Glassboro Borough</t>
  </si>
  <si>
    <t>0807</t>
  </si>
  <si>
    <t>0808</t>
  </si>
  <si>
    <t>Harrison Township</t>
  </si>
  <si>
    <t>0809</t>
  </si>
  <si>
    <t>Logan Township</t>
  </si>
  <si>
    <t>0810</t>
  </si>
  <si>
    <t>Mantua Township</t>
  </si>
  <si>
    <t>0811</t>
  </si>
  <si>
    <t>Monroe Township</t>
  </si>
  <si>
    <t>0812</t>
  </si>
  <si>
    <t>National Park Borough</t>
  </si>
  <si>
    <t>0813</t>
  </si>
  <si>
    <t>Newfield Borough</t>
  </si>
  <si>
    <t>0814</t>
  </si>
  <si>
    <t>Paulsboro Borough</t>
  </si>
  <si>
    <t>0815</t>
  </si>
  <si>
    <t>Pitman Borough</t>
  </si>
  <si>
    <t>0816</t>
  </si>
  <si>
    <t>South Harrison Township</t>
  </si>
  <si>
    <t>0817</t>
  </si>
  <si>
    <t>Swedesboro Borough</t>
  </si>
  <si>
    <t>0818</t>
  </si>
  <si>
    <t>0819</t>
  </si>
  <si>
    <t>Wenonah Borough</t>
  </si>
  <si>
    <t>0820</t>
  </si>
  <si>
    <t>West Deptford Township</t>
  </si>
  <si>
    <t>0821</t>
  </si>
  <si>
    <t>Westville Borough</t>
  </si>
  <si>
    <t>0822</t>
  </si>
  <si>
    <t>Woodbury City</t>
  </si>
  <si>
    <t>0823</t>
  </si>
  <si>
    <t>Woodbury Heights Borough</t>
  </si>
  <si>
    <t>0824</t>
  </si>
  <si>
    <t>Woolwich Township</t>
  </si>
  <si>
    <t>0901</t>
  </si>
  <si>
    <t>Bayonne City</t>
  </si>
  <si>
    <t>Hudson</t>
  </si>
  <si>
    <t>0902</t>
  </si>
  <si>
    <t>East Newark Borough</t>
  </si>
  <si>
    <t>0903</t>
  </si>
  <si>
    <t>Guttenberg Town</t>
  </si>
  <si>
    <t>0904</t>
  </si>
  <si>
    <t>Harrison Town</t>
  </si>
  <si>
    <t>0905</t>
  </si>
  <si>
    <t>Hoboken City</t>
  </si>
  <si>
    <t>0906</t>
  </si>
  <si>
    <t>Jersey City</t>
  </si>
  <si>
    <t>0907</t>
  </si>
  <si>
    <t>Kearny Town</t>
  </si>
  <si>
    <t>0908</t>
  </si>
  <si>
    <t>North Bergen Township</t>
  </si>
  <si>
    <t>0909</t>
  </si>
  <si>
    <t>Secaucus Town</t>
  </si>
  <si>
    <t>0910</t>
  </si>
  <si>
    <t>Union City</t>
  </si>
  <si>
    <t>0911</t>
  </si>
  <si>
    <t>Weehawken Township</t>
  </si>
  <si>
    <t>0912</t>
  </si>
  <si>
    <t>West New York Town</t>
  </si>
  <si>
    <t>1001</t>
  </si>
  <si>
    <t>Alexandria Township</t>
  </si>
  <si>
    <t>Hunterdon</t>
  </si>
  <si>
    <t>1002</t>
  </si>
  <si>
    <t>Bethlehem Township</t>
  </si>
  <si>
    <t>1003</t>
  </si>
  <si>
    <t>Bloomsbury Borough</t>
  </si>
  <si>
    <t>1004</t>
  </si>
  <si>
    <t>Califon Borough</t>
  </si>
  <si>
    <t>1005</t>
  </si>
  <si>
    <t>Clinton Town</t>
  </si>
  <si>
    <t>1006</t>
  </si>
  <si>
    <t>Clinton Township</t>
  </si>
  <si>
    <t>1007</t>
  </si>
  <si>
    <t>Delaware Township</t>
  </si>
  <si>
    <t>1008</t>
  </si>
  <si>
    <t>East Amwell Township</t>
  </si>
  <si>
    <t>1009</t>
  </si>
  <si>
    <t>Flemington Borough</t>
  </si>
  <si>
    <t>1010</t>
  </si>
  <si>
    <t>1011</t>
  </si>
  <si>
    <t>Frenchtown Borough</t>
  </si>
  <si>
    <t>1012</t>
  </si>
  <si>
    <t>Glen Gardner Borough</t>
  </si>
  <si>
    <t>1013</t>
  </si>
  <si>
    <t>Hampton Borough</t>
  </si>
  <si>
    <t>1014</t>
  </si>
  <si>
    <t>High Bridge Borough</t>
  </si>
  <si>
    <t>1015</t>
  </si>
  <si>
    <t>Holland Township</t>
  </si>
  <si>
    <t>1016</t>
  </si>
  <si>
    <t>Kingwood Township</t>
  </si>
  <si>
    <t>1017</t>
  </si>
  <si>
    <t>Lambertville City</t>
  </si>
  <si>
    <t>1018</t>
  </si>
  <si>
    <t>Lebanon Borough</t>
  </si>
  <si>
    <t>1019</t>
  </si>
  <si>
    <t>Lebanon Township</t>
  </si>
  <si>
    <t>1020</t>
  </si>
  <si>
    <t>Milford Borough</t>
  </si>
  <si>
    <t>1021</t>
  </si>
  <si>
    <t>Raritan Township</t>
  </si>
  <si>
    <t>1022</t>
  </si>
  <si>
    <t>Readington Township</t>
  </si>
  <si>
    <t>1023</t>
  </si>
  <si>
    <t>Stockton Borough</t>
  </si>
  <si>
    <t>1024</t>
  </si>
  <si>
    <t>Tewksbury Township</t>
  </si>
  <si>
    <t>1025</t>
  </si>
  <si>
    <t>Union Township</t>
  </si>
  <si>
    <t>1026</t>
  </si>
  <si>
    <t>West Amwell Township</t>
  </si>
  <si>
    <t>1101</t>
  </si>
  <si>
    <t>East Windsor Township</t>
  </si>
  <si>
    <t>Mercer</t>
  </si>
  <si>
    <t>1102</t>
  </si>
  <si>
    <t>Ewing Township</t>
  </si>
  <si>
    <t>1103</t>
  </si>
  <si>
    <t>1104</t>
  </si>
  <si>
    <t>Hightstown Borough</t>
  </si>
  <si>
    <t>1105</t>
  </si>
  <si>
    <t>Hopewell Borough</t>
  </si>
  <si>
    <t>1106</t>
  </si>
  <si>
    <t>1107</t>
  </si>
  <si>
    <t>1108</t>
  </si>
  <si>
    <t>Pennington Borough</t>
  </si>
  <si>
    <t>1109</t>
  </si>
  <si>
    <t>Princeton Borough</t>
  </si>
  <si>
    <t>1110</t>
  </si>
  <si>
    <t>Princeton Township</t>
  </si>
  <si>
    <t>1111</t>
  </si>
  <si>
    <t>Trenton City</t>
  </si>
  <si>
    <t>1112</t>
  </si>
  <si>
    <t>Robbinsville Township</t>
  </si>
  <si>
    <t>1113</t>
  </si>
  <si>
    <t>West Windsor Township</t>
  </si>
  <si>
    <t>1201</t>
  </si>
  <si>
    <t>Carteret Borough</t>
  </si>
  <si>
    <t>Middlesex</t>
  </si>
  <si>
    <t>1202</t>
  </si>
  <si>
    <t>Cranbury Township</t>
  </si>
  <si>
    <t>1203</t>
  </si>
  <si>
    <t>Dunellen Borough</t>
  </si>
  <si>
    <t>1204</t>
  </si>
  <si>
    <t>East Brunswick Township</t>
  </si>
  <si>
    <t>1205</t>
  </si>
  <si>
    <t>Edison Township</t>
  </si>
  <si>
    <t>1206</t>
  </si>
  <si>
    <t>Helmetta Borough</t>
  </si>
  <si>
    <t>1207</t>
  </si>
  <si>
    <t>Highland Park Borough</t>
  </si>
  <si>
    <t>1208</t>
  </si>
  <si>
    <t>Jamesburg Borough</t>
  </si>
  <si>
    <t>1215</t>
  </si>
  <si>
    <t>1209</t>
  </si>
  <si>
    <t>Old Bridge Township</t>
  </si>
  <si>
    <t>1210</t>
  </si>
  <si>
    <t>Metuchen Borough</t>
  </si>
  <si>
    <t>1211</t>
  </si>
  <si>
    <t>Middlesex Borough</t>
  </si>
  <si>
    <t>1212</t>
  </si>
  <si>
    <t>Milltown Borough</t>
  </si>
  <si>
    <t>1213</t>
  </si>
  <si>
    <t>1214</t>
  </si>
  <si>
    <t>New Brunswick City</t>
  </si>
  <si>
    <t>North Brunswick Township</t>
  </si>
  <si>
    <t>1216</t>
  </si>
  <si>
    <t>Perth Amboy City</t>
  </si>
  <si>
    <t>1217</t>
  </si>
  <si>
    <t>Piscataway Township</t>
  </si>
  <si>
    <t>1218</t>
  </si>
  <si>
    <t>Plainsboro Township</t>
  </si>
  <si>
    <t>1219</t>
  </si>
  <si>
    <t>Sayreville Borough</t>
  </si>
  <si>
    <t>1220</t>
  </si>
  <si>
    <t>South Amboy City</t>
  </si>
  <si>
    <t>1221</t>
  </si>
  <si>
    <t>South Brunswick Township</t>
  </si>
  <si>
    <t>1222</t>
  </si>
  <si>
    <t>South Plainfield Borough</t>
  </si>
  <si>
    <t>1223</t>
  </si>
  <si>
    <t>South River Borough</t>
  </si>
  <si>
    <t>1224</t>
  </si>
  <si>
    <t>Spotswood Borough</t>
  </si>
  <si>
    <t>1225</t>
  </si>
  <si>
    <t>Woodbridge Township</t>
  </si>
  <si>
    <t>1302</t>
  </si>
  <si>
    <t>1301</t>
  </si>
  <si>
    <t>Allenhurst Borough</t>
  </si>
  <si>
    <t>Monmouth</t>
  </si>
  <si>
    <t>1303</t>
  </si>
  <si>
    <t>Allentown Borough</t>
  </si>
  <si>
    <t>1304</t>
  </si>
  <si>
    <t>Asbury Park City</t>
  </si>
  <si>
    <t>1305</t>
  </si>
  <si>
    <t>Atlantic Highlands Borough</t>
  </si>
  <si>
    <t>1306</t>
  </si>
  <si>
    <t>Avon-by-the-Sea Borough</t>
  </si>
  <si>
    <t>1307</t>
  </si>
  <si>
    <t>Belmar Borough</t>
  </si>
  <si>
    <t>1308</t>
  </si>
  <si>
    <t>Bradley Beach Borough</t>
  </si>
  <si>
    <t>1309</t>
  </si>
  <si>
    <t>Brielle Borough</t>
  </si>
  <si>
    <t>1310</t>
  </si>
  <si>
    <t>Colts Neck Township</t>
  </si>
  <si>
    <t>1311</t>
  </si>
  <si>
    <t>Deal Borough</t>
  </si>
  <si>
    <t>1312</t>
  </si>
  <si>
    <t>Eatontown Borough</t>
  </si>
  <si>
    <t>1313</t>
  </si>
  <si>
    <t>Englishtown Borough</t>
  </si>
  <si>
    <t>1314</t>
  </si>
  <si>
    <t>Fair Haven Borough</t>
  </si>
  <si>
    <t>1315</t>
  </si>
  <si>
    <t>Farmingdale Borough</t>
  </si>
  <si>
    <t>1316</t>
  </si>
  <si>
    <t>Freehold Borough</t>
  </si>
  <si>
    <t>1317</t>
  </si>
  <si>
    <t>Freehold Township</t>
  </si>
  <si>
    <t>1319</t>
  </si>
  <si>
    <t>Highlands Borough</t>
  </si>
  <si>
    <t>1320</t>
  </si>
  <si>
    <t>1318</t>
  </si>
  <si>
    <t>Holmdel Township</t>
  </si>
  <si>
    <t>1321</t>
  </si>
  <si>
    <t>Howell Township</t>
  </si>
  <si>
    <t>1322</t>
  </si>
  <si>
    <t>Interlaken Borough</t>
  </si>
  <si>
    <t>1323</t>
  </si>
  <si>
    <t>Keansburg Borough</t>
  </si>
  <si>
    <t>1324</t>
  </si>
  <si>
    <t>Keyport Borough</t>
  </si>
  <si>
    <t>1325</t>
  </si>
  <si>
    <t>Little Silver Borough</t>
  </si>
  <si>
    <t>1326</t>
  </si>
  <si>
    <t>Loch Arbour Village</t>
  </si>
  <si>
    <t>1327</t>
  </si>
  <si>
    <t>Long Branch City</t>
  </si>
  <si>
    <t>1328</t>
  </si>
  <si>
    <t>Manalapan Township</t>
  </si>
  <si>
    <t>1329</t>
  </si>
  <si>
    <t>Manasquan Borough</t>
  </si>
  <si>
    <t>1330</t>
  </si>
  <si>
    <t>Marlboro Township</t>
  </si>
  <si>
    <t>1331</t>
  </si>
  <si>
    <t>Matawan Borough</t>
  </si>
  <si>
    <t>Aberdeen Township</t>
  </si>
  <si>
    <t>1332</t>
  </si>
  <si>
    <t>Middletown Township</t>
  </si>
  <si>
    <t>1333</t>
  </si>
  <si>
    <t>Millstone Township</t>
  </si>
  <si>
    <t>1334</t>
  </si>
  <si>
    <t>Monmouth Beach Borough</t>
  </si>
  <si>
    <t>1335</t>
  </si>
  <si>
    <t>Neptune Township</t>
  </si>
  <si>
    <t>1336</t>
  </si>
  <si>
    <t>Neptune City Borough</t>
  </si>
  <si>
    <t>1349</t>
  </si>
  <si>
    <t>Tinton Falls Borough</t>
  </si>
  <si>
    <t>1337</t>
  </si>
  <si>
    <t>Ocean Township</t>
  </si>
  <si>
    <t>1338</t>
  </si>
  <si>
    <t>Oceanport Borough</t>
  </si>
  <si>
    <t>1339</t>
  </si>
  <si>
    <t>Hazlet Township</t>
  </si>
  <si>
    <t>1340</t>
  </si>
  <si>
    <t>Red Bank Borough</t>
  </si>
  <si>
    <t>1341</t>
  </si>
  <si>
    <t>Roosevelt Borough</t>
  </si>
  <si>
    <t>1342</t>
  </si>
  <si>
    <t>Rumson Borough</t>
  </si>
  <si>
    <t>1343</t>
  </si>
  <si>
    <t>Sea Bright Borough</t>
  </si>
  <si>
    <t>1344</t>
  </si>
  <si>
    <t>Sea Girt Borough</t>
  </si>
  <si>
    <t>1345</t>
  </si>
  <si>
    <t>Shrewsbury Borough</t>
  </si>
  <si>
    <t>1346</t>
  </si>
  <si>
    <t>Shrewsbury Township</t>
  </si>
  <si>
    <t>1347</t>
  </si>
  <si>
    <t>Lake Como Borough</t>
  </si>
  <si>
    <t>1348</t>
  </si>
  <si>
    <t>Spring Lake Borough</t>
  </si>
  <si>
    <t>Spring Lake Heights Borough</t>
  </si>
  <si>
    <t>1350</t>
  </si>
  <si>
    <t>Union Beach Borough</t>
  </si>
  <si>
    <t>1351</t>
  </si>
  <si>
    <t>Upper Freehold Township</t>
  </si>
  <si>
    <t>1352</t>
  </si>
  <si>
    <t>Wall Township</t>
  </si>
  <si>
    <t>1353</t>
  </si>
  <si>
    <t>West Long Branch Borough</t>
  </si>
  <si>
    <t>1401</t>
  </si>
  <si>
    <t>Boonton Town</t>
  </si>
  <si>
    <t>Morris</t>
  </si>
  <si>
    <t>1402</t>
  </si>
  <si>
    <t>Boonton Township</t>
  </si>
  <si>
    <t>1403</t>
  </si>
  <si>
    <t>Butler Borough</t>
  </si>
  <si>
    <t>1404</t>
  </si>
  <si>
    <t>Chatham Borough</t>
  </si>
  <si>
    <t>1405</t>
  </si>
  <si>
    <t>Chatham Township</t>
  </si>
  <si>
    <t>1406</t>
  </si>
  <si>
    <t>Chester Borough</t>
  </si>
  <si>
    <t>1407</t>
  </si>
  <si>
    <t>Chester Township</t>
  </si>
  <si>
    <t>1408</t>
  </si>
  <si>
    <t>Denville Township</t>
  </si>
  <si>
    <t>1409</t>
  </si>
  <si>
    <t>Dover Town</t>
  </si>
  <si>
    <t>1410</t>
  </si>
  <si>
    <t>East Hanover Township</t>
  </si>
  <si>
    <t>1411</t>
  </si>
  <si>
    <t>Florham Park Borough</t>
  </si>
  <si>
    <t>1412</t>
  </si>
  <si>
    <t>Hanover Township</t>
  </si>
  <si>
    <t>1413</t>
  </si>
  <si>
    <t>Harding Township</t>
  </si>
  <si>
    <t>1414</t>
  </si>
  <si>
    <t>Jefferson Township</t>
  </si>
  <si>
    <t>1415</t>
  </si>
  <si>
    <t>Kinnelon Borough</t>
  </si>
  <si>
    <t>1416</t>
  </si>
  <si>
    <t>Lincoln Park Borough</t>
  </si>
  <si>
    <t>1417</t>
  </si>
  <si>
    <t>Madison Borough</t>
  </si>
  <si>
    <t>1418</t>
  </si>
  <si>
    <t>Mendham Borough</t>
  </si>
  <si>
    <t>1419</t>
  </si>
  <si>
    <t>Mendham Township</t>
  </si>
  <si>
    <t>1420</t>
  </si>
  <si>
    <t>Mine Hill Township</t>
  </si>
  <si>
    <t>1421</t>
  </si>
  <si>
    <t>Montville Township</t>
  </si>
  <si>
    <t>1422</t>
  </si>
  <si>
    <t>Morris Township</t>
  </si>
  <si>
    <t>1423</t>
  </si>
  <si>
    <t>Morris Plains Borough</t>
  </si>
  <si>
    <t>1424</t>
  </si>
  <si>
    <t>Morristown Town</t>
  </si>
  <si>
    <t>1425</t>
  </si>
  <si>
    <t>Mountain Lakes Borough</t>
  </si>
  <si>
    <t>1426</t>
  </si>
  <si>
    <t>Mount Arlington Borough</t>
  </si>
  <si>
    <t>1427</t>
  </si>
  <si>
    <t>Mount Olive Township</t>
  </si>
  <si>
    <t>1428</t>
  </si>
  <si>
    <t>Netcong Borough</t>
  </si>
  <si>
    <t>1429</t>
  </si>
  <si>
    <t>Parsippany-Troy Hills Township</t>
  </si>
  <si>
    <t>1430</t>
  </si>
  <si>
    <t>Long Hill Township</t>
  </si>
  <si>
    <t>1431</t>
  </si>
  <si>
    <t>Pequannock Township</t>
  </si>
  <si>
    <t>1432</t>
  </si>
  <si>
    <t>Randolph Township</t>
  </si>
  <si>
    <t>1433</t>
  </si>
  <si>
    <t>Riverdale Borough</t>
  </si>
  <si>
    <t>1434</t>
  </si>
  <si>
    <t>Rockaway Borough</t>
  </si>
  <si>
    <t>1435</t>
  </si>
  <si>
    <t>Rockaway Township</t>
  </si>
  <si>
    <t>1436</t>
  </si>
  <si>
    <t>Roxbury Township</t>
  </si>
  <si>
    <t>1437</t>
  </si>
  <si>
    <t>Victory Gardens Borough</t>
  </si>
  <si>
    <t>1438</t>
  </si>
  <si>
    <t>1439</t>
  </si>
  <si>
    <t>Wharton Borough</t>
  </si>
  <si>
    <t>1502</t>
  </si>
  <si>
    <t>1501</t>
  </si>
  <si>
    <t>Barnegat Light Borough</t>
  </si>
  <si>
    <t>Ocean</t>
  </si>
  <si>
    <t>1503</t>
  </si>
  <si>
    <t>Bay Head Borough</t>
  </si>
  <si>
    <t>1504</t>
  </si>
  <si>
    <t>Beach Haven Borough</t>
  </si>
  <si>
    <t>1505</t>
  </si>
  <si>
    <t>Beachwood Borough</t>
  </si>
  <si>
    <t>1506</t>
  </si>
  <si>
    <t>Berkeley Township</t>
  </si>
  <si>
    <t>1507</t>
  </si>
  <si>
    <t>Brick Township</t>
  </si>
  <si>
    <t>1508</t>
  </si>
  <si>
    <t>Toms River Township</t>
  </si>
  <si>
    <t>1509</t>
  </si>
  <si>
    <t>Eagleswood Township</t>
  </si>
  <si>
    <t>1510</t>
  </si>
  <si>
    <t>Harvey Cedars Borough</t>
  </si>
  <si>
    <t>1511</t>
  </si>
  <si>
    <t>Island Heights Borough</t>
  </si>
  <si>
    <t>1512</t>
  </si>
  <si>
    <t>Jackson Township</t>
  </si>
  <si>
    <t>1513</t>
  </si>
  <si>
    <t>Lacey Township</t>
  </si>
  <si>
    <t>1514</t>
  </si>
  <si>
    <t>Lakehurst Borough</t>
  </si>
  <si>
    <t>1515</t>
  </si>
  <si>
    <t>Lakewood Township</t>
  </si>
  <si>
    <t>1516</t>
  </si>
  <si>
    <t>Lavallette Borough</t>
  </si>
  <si>
    <t>1517</t>
  </si>
  <si>
    <t>Little Egg Harbor Township</t>
  </si>
  <si>
    <t>1518</t>
  </si>
  <si>
    <t>Long Beach Township</t>
  </si>
  <si>
    <t>1519</t>
  </si>
  <si>
    <t>Manchester Township</t>
  </si>
  <si>
    <t>1520</t>
  </si>
  <si>
    <t>Mantoloking Borough</t>
  </si>
  <si>
    <t>1521</t>
  </si>
  <si>
    <t>1522</t>
  </si>
  <si>
    <t>Ocean Gate Borough</t>
  </si>
  <si>
    <t>1523</t>
  </si>
  <si>
    <t>Pine Beach Borough</t>
  </si>
  <si>
    <t>1524</t>
  </si>
  <si>
    <t>Plumsted Township</t>
  </si>
  <si>
    <t>1525</t>
  </si>
  <si>
    <t>Point Pleasant Borough</t>
  </si>
  <si>
    <t>1526</t>
  </si>
  <si>
    <t>Point Pleasant Beach Borough</t>
  </si>
  <si>
    <t>1527</t>
  </si>
  <si>
    <t>Seaside Heights Borough</t>
  </si>
  <si>
    <t>1528</t>
  </si>
  <si>
    <t>Seaside Park Borough</t>
  </si>
  <si>
    <t>1529</t>
  </si>
  <si>
    <t>Ship Bottom Borough</t>
  </si>
  <si>
    <t>1530</t>
  </si>
  <si>
    <t>South Toms River Borough</t>
  </si>
  <si>
    <t>1531</t>
  </si>
  <si>
    <t>Stafford Township</t>
  </si>
  <si>
    <t>1532</t>
  </si>
  <si>
    <t>Surf City Borough</t>
  </si>
  <si>
    <t>1533</t>
  </si>
  <si>
    <t>Tuckerton Borough</t>
  </si>
  <si>
    <t>Barnegat Township</t>
  </si>
  <si>
    <t>1601</t>
  </si>
  <si>
    <t>Bloomingdale Borough</t>
  </si>
  <si>
    <t>Passaic</t>
  </si>
  <si>
    <t>1602</t>
  </si>
  <si>
    <t>Clifton City</t>
  </si>
  <si>
    <t>1603</t>
  </si>
  <si>
    <t>Haledon Borough</t>
  </si>
  <si>
    <t>1604</t>
  </si>
  <si>
    <t>Hawthorne Borough</t>
  </si>
  <si>
    <t>1605</t>
  </si>
  <si>
    <t>Little Falls Township</t>
  </si>
  <si>
    <t>1606</t>
  </si>
  <si>
    <t>North Haledon Borough</t>
  </si>
  <si>
    <t>1607</t>
  </si>
  <si>
    <t>Passaic City</t>
  </si>
  <si>
    <t>1608</t>
  </si>
  <si>
    <t>Paterson City</t>
  </si>
  <si>
    <t>1609</t>
  </si>
  <si>
    <t>Pompton Lakes Borough</t>
  </si>
  <si>
    <t>1610</t>
  </si>
  <si>
    <t>Prospect Park Borough</t>
  </si>
  <si>
    <t>1611</t>
  </si>
  <si>
    <t>Ringwood Borough</t>
  </si>
  <si>
    <t>1612</t>
  </si>
  <si>
    <t>Totowa Borough</t>
  </si>
  <si>
    <t>1613</t>
  </si>
  <si>
    <t>Wanaque Borough</t>
  </si>
  <si>
    <t>1614</t>
  </si>
  <si>
    <t>Wayne Township</t>
  </si>
  <si>
    <t>1615</t>
  </si>
  <si>
    <t>West Milford Township</t>
  </si>
  <si>
    <t>1616</t>
  </si>
  <si>
    <t>1701</t>
  </si>
  <si>
    <t>Alloway Township</t>
  </si>
  <si>
    <t>Salem</t>
  </si>
  <si>
    <t>1703</t>
  </si>
  <si>
    <t>1702</t>
  </si>
  <si>
    <t>Elmer Borough</t>
  </si>
  <si>
    <t>1704</t>
  </si>
  <si>
    <t>Elsinboro Township</t>
  </si>
  <si>
    <t>1705</t>
  </si>
  <si>
    <t>Lower Alloways Creek Township</t>
  </si>
  <si>
    <t>1706</t>
  </si>
  <si>
    <t>Mannington Township</t>
  </si>
  <si>
    <t>1707</t>
  </si>
  <si>
    <t>Oldmans Township</t>
  </si>
  <si>
    <t>1708</t>
  </si>
  <si>
    <t>Penns Grove Borough</t>
  </si>
  <si>
    <t>1709</t>
  </si>
  <si>
    <t>Pennsville Township</t>
  </si>
  <si>
    <t>1710</t>
  </si>
  <si>
    <t>Pilesgrove Township</t>
  </si>
  <si>
    <t>1711</t>
  </si>
  <si>
    <t>Pittsgrove Township</t>
  </si>
  <si>
    <t>1712</t>
  </si>
  <si>
    <t>Quinton Township</t>
  </si>
  <si>
    <t>1713</t>
  </si>
  <si>
    <t>Salem City</t>
  </si>
  <si>
    <t>Carneys Point Township</t>
  </si>
  <si>
    <t>1714</t>
  </si>
  <si>
    <t>Upper Pittsgrove Township</t>
  </si>
  <si>
    <t>1715</t>
  </si>
  <si>
    <t>Woodstown Borough</t>
  </si>
  <si>
    <t>1801</t>
  </si>
  <si>
    <t>Bedminster Township</t>
  </si>
  <si>
    <t>Somerset</t>
  </si>
  <si>
    <t>1802</t>
  </si>
  <si>
    <t>Bernards Township</t>
  </si>
  <si>
    <t>1803</t>
  </si>
  <si>
    <t>Bernardsville Borough</t>
  </si>
  <si>
    <t>1804</t>
  </si>
  <si>
    <t>Bound Brook Borough</t>
  </si>
  <si>
    <t>1805</t>
  </si>
  <si>
    <t>Branchburg Township</t>
  </si>
  <si>
    <t>1806</t>
  </si>
  <si>
    <t>Bridgewater Township</t>
  </si>
  <si>
    <t>1807</t>
  </si>
  <si>
    <t>Far Hills Borough</t>
  </si>
  <si>
    <t>1808</t>
  </si>
  <si>
    <t>1809</t>
  </si>
  <si>
    <t>Green Brook Township</t>
  </si>
  <si>
    <t>1810</t>
  </si>
  <si>
    <t>Hillsborough Township</t>
  </si>
  <si>
    <t>1811</t>
  </si>
  <si>
    <t>Manville Borough</t>
  </si>
  <si>
    <t>1812</t>
  </si>
  <si>
    <t>Millstone Borough</t>
  </si>
  <si>
    <t>1813</t>
  </si>
  <si>
    <t>Montgomery Township</t>
  </si>
  <si>
    <t>1814</t>
  </si>
  <si>
    <t>North Plainfield Borough</t>
  </si>
  <si>
    <t>1815</t>
  </si>
  <si>
    <t>Peapack-Gladstone Borough</t>
  </si>
  <si>
    <t>1816</t>
  </si>
  <si>
    <t>Raritan Borough</t>
  </si>
  <si>
    <t>1817</t>
  </si>
  <si>
    <t>Rocky Hill Borough</t>
  </si>
  <si>
    <t>1818</t>
  </si>
  <si>
    <t>Somerville Borough</t>
  </si>
  <si>
    <t>1819</t>
  </si>
  <si>
    <t>South Bound Brook Borough</t>
  </si>
  <si>
    <t>1820</t>
  </si>
  <si>
    <t>Warren Township</t>
  </si>
  <si>
    <t>1821</t>
  </si>
  <si>
    <t>Watchung Borough</t>
  </si>
  <si>
    <t>1901</t>
  </si>
  <si>
    <t>Andover Borough</t>
  </si>
  <si>
    <t>Sussex</t>
  </si>
  <si>
    <t>1902</t>
  </si>
  <si>
    <t>Andover Township</t>
  </si>
  <si>
    <t>1903</t>
  </si>
  <si>
    <t>Branchville Borough</t>
  </si>
  <si>
    <t>1904</t>
  </si>
  <si>
    <t>Byram Township</t>
  </si>
  <si>
    <t>1905</t>
  </si>
  <si>
    <t>Frankford Township</t>
  </si>
  <si>
    <t>1906</t>
  </si>
  <si>
    <t>Franklin Borough</t>
  </si>
  <si>
    <t>1907</t>
  </si>
  <si>
    <t>Fredon Township</t>
  </si>
  <si>
    <t>1908</t>
  </si>
  <si>
    <t>Green Township</t>
  </si>
  <si>
    <t>1909</t>
  </si>
  <si>
    <t>Hamburg Borough</t>
  </si>
  <si>
    <t>1910</t>
  </si>
  <si>
    <t>Hampton Township</t>
  </si>
  <si>
    <t>1911</t>
  </si>
  <si>
    <t>Hardyston Township</t>
  </si>
  <si>
    <t>1912</t>
  </si>
  <si>
    <t>Hopatcong Borough</t>
  </si>
  <si>
    <t>1913</t>
  </si>
  <si>
    <t>Lafayette Township</t>
  </si>
  <si>
    <t>1914</t>
  </si>
  <si>
    <t>Montague Township</t>
  </si>
  <si>
    <t>1915</t>
  </si>
  <si>
    <t>Newton Town</t>
  </si>
  <si>
    <t>1916</t>
  </si>
  <si>
    <t>Ogdensburg Borough</t>
  </si>
  <si>
    <t>1917</t>
  </si>
  <si>
    <t>Sandyston Township</t>
  </si>
  <si>
    <t>1918</t>
  </si>
  <si>
    <t>Sparta Township</t>
  </si>
  <si>
    <t>1919</t>
  </si>
  <si>
    <t>Stanhope Borough</t>
  </si>
  <si>
    <t>1920</t>
  </si>
  <si>
    <t>Stillwater Township</t>
  </si>
  <si>
    <t>1921</t>
  </si>
  <si>
    <t>Sussex Borough</t>
  </si>
  <si>
    <t>1922</t>
  </si>
  <si>
    <t>Vernon Township</t>
  </si>
  <si>
    <t>1923</t>
  </si>
  <si>
    <t>Walpack Township</t>
  </si>
  <si>
    <t>1924</t>
  </si>
  <si>
    <t>Wantage Township</t>
  </si>
  <si>
    <t>2001</t>
  </si>
  <si>
    <t>Berkeley Heights Township</t>
  </si>
  <si>
    <t>Union</t>
  </si>
  <si>
    <t>2002</t>
  </si>
  <si>
    <t>Clark Township</t>
  </si>
  <si>
    <t>2003</t>
  </si>
  <si>
    <t>Cranford Township</t>
  </si>
  <si>
    <t>2004</t>
  </si>
  <si>
    <t>Elizabeth City</t>
  </si>
  <si>
    <t>2005</t>
  </si>
  <si>
    <t>Fanwood Borough</t>
  </si>
  <si>
    <t>2006</t>
  </si>
  <si>
    <t>Garwood Borough</t>
  </si>
  <si>
    <t>2007</t>
  </si>
  <si>
    <t>Hillside Township</t>
  </si>
  <si>
    <t>2008</t>
  </si>
  <si>
    <t>Kenilworth Borough</t>
  </si>
  <si>
    <t>2009</t>
  </si>
  <si>
    <t>Linden City</t>
  </si>
  <si>
    <t>2010</t>
  </si>
  <si>
    <t>Mountainside Borough</t>
  </si>
  <si>
    <t>2011</t>
  </si>
  <si>
    <t>New Providence Borough</t>
  </si>
  <si>
    <t>2012</t>
  </si>
  <si>
    <t>Plainfield City</t>
  </si>
  <si>
    <t>2013</t>
  </si>
  <si>
    <t>Rahway City</t>
  </si>
  <si>
    <t>2014</t>
  </si>
  <si>
    <t>Roselle Borough</t>
  </si>
  <si>
    <t>2015</t>
  </si>
  <si>
    <t>Roselle Park Borough</t>
  </si>
  <si>
    <t>2016</t>
  </si>
  <si>
    <t>Scotch Plains Township</t>
  </si>
  <si>
    <t>2017</t>
  </si>
  <si>
    <t>2018</t>
  </si>
  <si>
    <t>Summit City</t>
  </si>
  <si>
    <t>2019</t>
  </si>
  <si>
    <t>2020</t>
  </si>
  <si>
    <t>Westfield Town</t>
  </si>
  <si>
    <t>2021</t>
  </si>
  <si>
    <t>Winfield Township</t>
  </si>
  <si>
    <t>2101</t>
  </si>
  <si>
    <t>Allamuchy Township</t>
  </si>
  <si>
    <t>Warren</t>
  </si>
  <si>
    <t>2102</t>
  </si>
  <si>
    <t>Alpha Borough</t>
  </si>
  <si>
    <t>2103</t>
  </si>
  <si>
    <t>Belvidere Town</t>
  </si>
  <si>
    <t>2104</t>
  </si>
  <si>
    <t>Blairstown Township</t>
  </si>
  <si>
    <t>2105</t>
  </si>
  <si>
    <t>2106</t>
  </si>
  <si>
    <t>Frelinghuysen Township</t>
  </si>
  <si>
    <t>2107</t>
  </si>
  <si>
    <t>2108</t>
  </si>
  <si>
    <t>Hackettstown Town</t>
  </si>
  <si>
    <t>2109</t>
  </si>
  <si>
    <t>Hardwick Township</t>
  </si>
  <si>
    <t>2110</t>
  </si>
  <si>
    <t>Harmony Township</t>
  </si>
  <si>
    <t>2111</t>
  </si>
  <si>
    <t>Hope Township</t>
  </si>
  <si>
    <t>2112</t>
  </si>
  <si>
    <t>Independence Township</t>
  </si>
  <si>
    <t>2113</t>
  </si>
  <si>
    <t>Knowlton Township</t>
  </si>
  <si>
    <t>2114</t>
  </si>
  <si>
    <t>Liberty Township</t>
  </si>
  <si>
    <t>2115</t>
  </si>
  <si>
    <t>Lopatcong Township</t>
  </si>
  <si>
    <t>2116</t>
  </si>
  <si>
    <t>2117</t>
  </si>
  <si>
    <t>Oxford Township</t>
  </si>
  <si>
    <t>2119</t>
  </si>
  <si>
    <t>Phillipsburg Town</t>
  </si>
  <si>
    <t>2120</t>
  </si>
  <si>
    <t>Pohatcong Township</t>
  </si>
  <si>
    <t>2121</t>
  </si>
  <si>
    <t>Washington Borough</t>
  </si>
  <si>
    <t>2122</t>
  </si>
  <si>
    <t>2123</t>
  </si>
  <si>
    <t>White Township</t>
  </si>
  <si>
    <t>Totals</t>
  </si>
  <si>
    <t>Woodland Park Borough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</si>
</sst>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164" fontId="0" fillId="0" borderId="10" xfId="42" applyNumberFormat="1" applyFont="1" applyBorder="1" applyAlignment="1">
      <alignment horizontal="center" vertical="center" wrapText="1"/>
    </xf>
    <xf numFmtId="164" fontId="0" fillId="0" borderId="10" xfId="42" applyNumberFormat="1" applyFont="1" applyFill="1" applyBorder="1" applyAlignment="1">
      <alignment horizontal="center" vertical="center" wrapText="1"/>
    </xf>
    <xf numFmtId="164" fontId="0" fillId="0" borderId="10" xfId="42" applyNumberFormat="1" applyBorder="1" applyAlignment="1">
      <alignment horizontal="center" vertical="center" wrapText="1"/>
    </xf>
    <xf numFmtId="164" fontId="0" fillId="0" borderId="10" xfId="42" applyNumberFormat="1" applyFont="1" applyBorder="1" applyAlignment="1" quotePrefix="1">
      <alignment horizontal="center" vertical="center" wrapText="1"/>
    </xf>
    <xf numFmtId="164" fontId="2" fillId="0" borderId="10" xfId="42" applyNumberFormat="1" applyFont="1" applyBorder="1" applyAlignment="1" quotePrefix="1">
      <alignment horizontal="center" vertical="center" wrapText="1"/>
    </xf>
    <xf numFmtId="165" fontId="0" fillId="0" borderId="10" xfId="57" applyNumberFormat="1" applyFont="1" applyBorder="1" applyAlignment="1">
      <alignment horizontal="center" vertical="center" wrapText="1"/>
    </xf>
    <xf numFmtId="164" fontId="0" fillId="0" borderId="0" xfId="42" applyNumberFormat="1" applyAlignment="1">
      <alignment/>
    </xf>
    <xf numFmtId="164" fontId="0" fillId="0" borderId="0" xfId="0" applyNumberFormat="1" applyAlignment="1">
      <alignment/>
    </xf>
    <xf numFmtId="10" fontId="0" fillId="0" borderId="0" xfId="57" applyNumberFormat="1" applyAlignment="1">
      <alignment/>
    </xf>
    <xf numFmtId="0" fontId="0" fillId="0" borderId="0" xfId="0" applyFont="1" applyAlignment="1">
      <alignment/>
    </xf>
    <xf numFmtId="164" fontId="0" fillId="0" borderId="0" xfId="42" applyNumberFormat="1" applyFont="1" applyBorder="1" applyAlignment="1">
      <alignment/>
    </xf>
    <xf numFmtId="0" fontId="0" fillId="0" borderId="0" xfId="0" applyFont="1" applyAlignment="1" quotePrefix="1">
      <alignment horizontal="left"/>
    </xf>
    <xf numFmtId="164" fontId="0" fillId="0" borderId="0" xfId="42" applyNumberFormat="1" applyFont="1" applyAlignment="1">
      <alignment/>
    </xf>
    <xf numFmtId="0" fontId="0" fillId="0" borderId="0" xfId="0" applyFont="1" applyAlignment="1" applyProtection="1">
      <alignment horizontal="left"/>
      <protection/>
    </xf>
    <xf numFmtId="0" fontId="0" fillId="0" borderId="0" xfId="0" applyFont="1" applyAlignment="1" applyProtection="1" quotePrefix="1">
      <alignment horizontal="left"/>
      <protection/>
    </xf>
    <xf numFmtId="3" fontId="0" fillId="0" borderId="0" xfId="0" applyNumberFormat="1" applyAlignment="1">
      <alignment/>
    </xf>
    <xf numFmtId="164" fontId="0" fillId="0" borderId="10" xfId="42" applyNumberFormat="1" applyFont="1" applyBorder="1" applyAlignment="1" quotePrefix="1">
      <alignment horizontal="center" vertical="center" wrapText="1"/>
    </xf>
    <xf numFmtId="3" fontId="0" fillId="0" borderId="0" xfId="0" applyNumberFormat="1" applyBorder="1" applyAlignment="1">
      <alignment/>
    </xf>
    <xf numFmtId="164" fontId="0" fillId="0" borderId="10" xfId="42" applyNumberFormat="1" applyFont="1" applyBorder="1" applyAlignment="1" quotePrefix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98"/>
  <sheetViews>
    <sheetView tabSelected="1" zoomScalePageLayoutView="0" workbookViewId="0" topLeftCell="A1">
      <pane xSplit="3" ySplit="1" topLeftCell="X534" activePane="bottomRight" state="frozen"/>
      <selection pane="topLeft" activeCell="A1" sqref="A1"/>
      <selection pane="topRight" activeCell="D1" sqref="D1"/>
      <selection pane="bottomLeft" activeCell="A2" sqref="A2"/>
      <selection pane="bottomRight" activeCell="Y571" sqref="Y571"/>
    </sheetView>
  </sheetViews>
  <sheetFormatPr defaultColWidth="9.140625" defaultRowHeight="12.75"/>
  <cols>
    <col min="2" max="2" width="28.140625" style="0" bestFit="1" customWidth="1"/>
    <col min="4" max="4" width="9.28125" style="0" bestFit="1" customWidth="1"/>
    <col min="5" max="5" width="16.57421875" style="0" bestFit="1" customWidth="1"/>
    <col min="6" max="6" width="12.7109375" style="0" customWidth="1"/>
    <col min="7" max="7" width="16.00390625" style="0" bestFit="1" customWidth="1"/>
    <col min="8" max="8" width="11.00390625" style="0" customWidth="1"/>
    <col min="9" max="9" width="14.00390625" style="0" bestFit="1" customWidth="1"/>
    <col min="10" max="10" width="10.421875" style="0" customWidth="1"/>
    <col min="11" max="11" width="14.00390625" style="0" bestFit="1" customWidth="1"/>
    <col min="12" max="12" width="9.28125" style="0" bestFit="1" customWidth="1"/>
    <col min="13" max="13" width="17.7109375" style="0" bestFit="1" customWidth="1"/>
    <col min="14" max="14" width="9.28125" style="0" bestFit="1" customWidth="1"/>
    <col min="15" max="15" width="17.7109375" style="0" bestFit="1" customWidth="1"/>
    <col min="16" max="16" width="9.28125" style="0" bestFit="1" customWidth="1"/>
    <col min="17" max="17" width="16.57421875" style="0" bestFit="1" customWidth="1"/>
    <col min="18" max="18" width="9.28125" style="0" bestFit="1" customWidth="1"/>
    <col min="19" max="19" width="16.57421875" style="0" bestFit="1" customWidth="1"/>
    <col min="20" max="20" width="10.28125" style="0" bestFit="1" customWidth="1"/>
    <col min="21" max="21" width="16.00390625" style="0" bestFit="1" customWidth="1"/>
    <col min="22" max="22" width="10.28125" style="0" customWidth="1"/>
    <col min="23" max="23" width="10.57421875" style="0" customWidth="1"/>
    <col min="24" max="24" width="16.00390625" style="0" bestFit="1" customWidth="1"/>
    <col min="25" max="25" width="10.28125" style="0" bestFit="1" customWidth="1"/>
    <col min="26" max="26" width="10.140625" style="0" customWidth="1"/>
    <col min="27" max="27" width="14.421875" style="13" bestFit="1" customWidth="1"/>
    <col min="28" max="28" width="10.140625" style="0" customWidth="1"/>
  </cols>
  <sheetData>
    <row r="1" spans="1:28" ht="5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2" t="s">
        <v>11</v>
      </c>
      <c r="M1" s="2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3" t="s">
        <v>20</v>
      </c>
      <c r="V1" s="4" t="s">
        <v>21</v>
      </c>
      <c r="W1" s="5" t="s">
        <v>22</v>
      </c>
      <c r="X1" s="4" t="s">
        <v>23</v>
      </c>
      <c r="Y1" s="17" t="s">
        <v>1101</v>
      </c>
      <c r="Z1" s="6" t="s">
        <v>24</v>
      </c>
      <c r="AA1" s="19" t="s">
        <v>1099</v>
      </c>
      <c r="AB1" s="19" t="s">
        <v>25</v>
      </c>
    </row>
    <row r="2" spans="1:28" ht="12.75">
      <c r="A2" s="14" t="s">
        <v>26</v>
      </c>
      <c r="B2" s="14" t="s">
        <v>27</v>
      </c>
      <c r="C2" t="s">
        <v>28</v>
      </c>
      <c r="D2" s="18">
        <v>519</v>
      </c>
      <c r="E2" s="18">
        <v>34987100</v>
      </c>
      <c r="F2" s="18">
        <v>3288</v>
      </c>
      <c r="G2" s="18">
        <v>810551700</v>
      </c>
      <c r="H2" s="18">
        <v>0</v>
      </c>
      <c r="I2" s="18">
        <v>0</v>
      </c>
      <c r="J2" s="18">
        <v>0</v>
      </c>
      <c r="K2" s="18">
        <v>0</v>
      </c>
      <c r="L2" s="18">
        <f aca="true" t="shared" si="0" ref="L2:L65">N2+P2+R2</f>
        <v>193</v>
      </c>
      <c r="M2" s="18">
        <f aca="true" t="shared" si="1" ref="M2:M65">O2+Q2+S2</f>
        <v>171436200</v>
      </c>
      <c r="N2" s="18">
        <v>193</v>
      </c>
      <c r="O2" s="18">
        <v>171436200</v>
      </c>
      <c r="P2" s="18">
        <v>0</v>
      </c>
      <c r="Q2" s="18">
        <v>0</v>
      </c>
      <c r="R2" s="18">
        <v>0</v>
      </c>
      <c r="S2" s="18">
        <v>0</v>
      </c>
      <c r="T2" s="8">
        <f>R2+P2+N2+J2+H2+F2+D2</f>
        <v>4000</v>
      </c>
      <c r="U2" s="8">
        <f>S2+Q2+O2+K2+I2+G2+E2</f>
        <v>1016975000</v>
      </c>
      <c r="V2" s="9">
        <f aca="true" t="shared" si="2" ref="V2:V65">(G2+I2)/U2</f>
        <v>0.7970222473512132</v>
      </c>
      <c r="W2" s="8">
        <f aca="true" t="shared" si="3" ref="W2:W65">F2+H2</f>
        <v>3288</v>
      </c>
      <c r="X2" s="8">
        <f aca="true" t="shared" si="4" ref="X2:X65">G2+I2+S2</f>
        <v>810551700</v>
      </c>
      <c r="Y2" s="7">
        <f aca="true" t="shared" si="5" ref="Y2:Y65">(G2+I2)/(H2+F2)</f>
        <v>246518.15693430658</v>
      </c>
      <c r="Z2" s="9">
        <f aca="true" t="shared" si="6" ref="Z2:Z65">S2/U2</f>
        <v>0</v>
      </c>
      <c r="AA2" s="7">
        <v>249335.58338423946</v>
      </c>
      <c r="AB2" s="9">
        <f>(Y2-AA2)/AA2</f>
        <v>-0.011299736731082947</v>
      </c>
    </row>
    <row r="3" spans="1:28" ht="12.75">
      <c r="A3" s="14" t="s">
        <v>29</v>
      </c>
      <c r="B3" s="15" t="s">
        <v>30</v>
      </c>
      <c r="C3" t="s">
        <v>28</v>
      </c>
      <c r="D3" s="18">
        <v>2204</v>
      </c>
      <c r="E3" s="18">
        <v>1047061800</v>
      </c>
      <c r="F3" s="18">
        <v>11055</v>
      </c>
      <c r="G3" s="18">
        <v>2529214300</v>
      </c>
      <c r="H3" s="18">
        <v>0</v>
      </c>
      <c r="I3" s="18">
        <v>0</v>
      </c>
      <c r="J3" s="18">
        <v>0</v>
      </c>
      <c r="K3" s="18">
        <v>0</v>
      </c>
      <c r="L3" s="18">
        <f t="shared" si="0"/>
        <v>1846</v>
      </c>
      <c r="M3" s="18">
        <f t="shared" si="1"/>
        <v>14501972900</v>
      </c>
      <c r="N3" s="18">
        <v>1661</v>
      </c>
      <c r="O3" s="18">
        <v>14273972200</v>
      </c>
      <c r="P3" s="18">
        <v>9</v>
      </c>
      <c r="Q3" s="18">
        <v>4484800</v>
      </c>
      <c r="R3" s="18">
        <v>176</v>
      </c>
      <c r="S3" s="18">
        <v>223515900</v>
      </c>
      <c r="T3" s="8">
        <f aca="true" t="shared" si="7" ref="T3:T66">R3+P3+N3+J3+H3+F3+D3</f>
        <v>15105</v>
      </c>
      <c r="U3" s="8">
        <f aca="true" t="shared" si="8" ref="U3:U66">S3+Q3+O3+K3+I3+G3+E3</f>
        <v>18078249000</v>
      </c>
      <c r="V3" s="9">
        <f t="shared" si="2"/>
        <v>0.13990372076410718</v>
      </c>
      <c r="W3" s="8">
        <f t="shared" si="3"/>
        <v>11055</v>
      </c>
      <c r="X3" s="8">
        <f t="shared" si="4"/>
        <v>2752730200</v>
      </c>
      <c r="Y3" s="7">
        <f t="shared" si="5"/>
        <v>228784.64947987336</v>
      </c>
      <c r="Z3" s="9">
        <f t="shared" si="6"/>
        <v>0.012363802489942472</v>
      </c>
      <c r="AA3" s="7">
        <v>240058.7379079649</v>
      </c>
      <c r="AB3" s="9">
        <f aca="true" t="shared" si="9" ref="AB3:AB66">(Y3-AA3)/AA3</f>
        <v>-0.046963874451484755</v>
      </c>
    </row>
    <row r="4" spans="1:28" ht="12.75">
      <c r="A4" s="14" t="s">
        <v>31</v>
      </c>
      <c r="B4" s="14" t="s">
        <v>32</v>
      </c>
      <c r="C4" t="s">
        <v>28</v>
      </c>
      <c r="D4" s="18">
        <v>197</v>
      </c>
      <c r="E4" s="18">
        <v>74996400</v>
      </c>
      <c r="F4" s="18">
        <v>8549</v>
      </c>
      <c r="G4" s="18">
        <v>4268649800</v>
      </c>
      <c r="H4" s="18">
        <v>0</v>
      </c>
      <c r="I4" s="18">
        <v>0</v>
      </c>
      <c r="J4" s="18">
        <v>0</v>
      </c>
      <c r="K4" s="18">
        <v>0</v>
      </c>
      <c r="L4" s="18">
        <f t="shared" si="0"/>
        <v>118</v>
      </c>
      <c r="M4" s="18">
        <f t="shared" si="1"/>
        <v>100795600</v>
      </c>
      <c r="N4" s="18">
        <v>113</v>
      </c>
      <c r="O4" s="18">
        <v>97486600</v>
      </c>
      <c r="P4" s="18">
        <v>0</v>
      </c>
      <c r="Q4" s="18">
        <v>0</v>
      </c>
      <c r="R4" s="18">
        <v>5</v>
      </c>
      <c r="S4" s="18">
        <v>3309000</v>
      </c>
      <c r="T4" s="8">
        <f t="shared" si="7"/>
        <v>8864</v>
      </c>
      <c r="U4" s="8">
        <f t="shared" si="8"/>
        <v>4444441800</v>
      </c>
      <c r="V4" s="9">
        <f t="shared" si="2"/>
        <v>0.960446776465832</v>
      </c>
      <c r="W4" s="8">
        <f t="shared" si="3"/>
        <v>8549</v>
      </c>
      <c r="X4" s="8">
        <f t="shared" si="4"/>
        <v>4271958800</v>
      </c>
      <c r="Y4" s="7">
        <f t="shared" si="5"/>
        <v>499315.6860451515</v>
      </c>
      <c r="Z4" s="9">
        <f t="shared" si="6"/>
        <v>0.0007445254429926386</v>
      </c>
      <c r="AA4" s="7">
        <v>516946.7330210773</v>
      </c>
      <c r="AB4" s="9">
        <f t="shared" si="9"/>
        <v>-0.034106119353707054</v>
      </c>
    </row>
    <row r="5" spans="1:28" ht="12.75">
      <c r="A5" s="14" t="s">
        <v>33</v>
      </c>
      <c r="B5" s="14" t="s">
        <v>34</v>
      </c>
      <c r="C5" t="s">
        <v>28</v>
      </c>
      <c r="D5" s="18">
        <v>201</v>
      </c>
      <c r="E5" s="18">
        <v>8555500</v>
      </c>
      <c r="F5" s="18">
        <v>1283</v>
      </c>
      <c r="G5" s="18">
        <v>232552200</v>
      </c>
      <c r="H5" s="18">
        <v>95</v>
      </c>
      <c r="I5" s="18">
        <v>18139900</v>
      </c>
      <c r="J5" s="18">
        <v>166</v>
      </c>
      <c r="K5" s="18">
        <v>1704400</v>
      </c>
      <c r="L5" s="18">
        <f t="shared" si="0"/>
        <v>109</v>
      </c>
      <c r="M5" s="18">
        <f t="shared" si="1"/>
        <v>42532600</v>
      </c>
      <c r="N5" s="18">
        <v>96</v>
      </c>
      <c r="O5" s="18">
        <v>29856900</v>
      </c>
      <c r="P5" s="18">
        <v>3</v>
      </c>
      <c r="Q5" s="18">
        <v>3789800</v>
      </c>
      <c r="R5" s="18">
        <v>10</v>
      </c>
      <c r="S5" s="18">
        <v>8885900</v>
      </c>
      <c r="T5" s="8">
        <f t="shared" si="7"/>
        <v>1854</v>
      </c>
      <c r="U5" s="8">
        <f t="shared" si="8"/>
        <v>303484600</v>
      </c>
      <c r="V5" s="9">
        <f t="shared" si="2"/>
        <v>0.8260455390487689</v>
      </c>
      <c r="W5" s="8">
        <f t="shared" si="3"/>
        <v>1378</v>
      </c>
      <c r="X5" s="8">
        <f t="shared" si="4"/>
        <v>259578000</v>
      </c>
      <c r="Y5" s="7">
        <f t="shared" si="5"/>
        <v>181924.6008708273</v>
      </c>
      <c r="Z5" s="9">
        <f t="shared" si="6"/>
        <v>0.02927957464728029</v>
      </c>
      <c r="AA5" s="7">
        <v>182552.58181818182</v>
      </c>
      <c r="AB5" s="9">
        <f t="shared" si="9"/>
        <v>-0.003440000360991728</v>
      </c>
    </row>
    <row r="6" spans="1:28" ht="12.75">
      <c r="A6" s="14" t="s">
        <v>35</v>
      </c>
      <c r="B6" s="14" t="s">
        <v>36</v>
      </c>
      <c r="C6" t="s">
        <v>28</v>
      </c>
      <c r="D6" s="18">
        <v>2787</v>
      </c>
      <c r="E6" s="18">
        <v>33759100</v>
      </c>
      <c r="F6" s="18">
        <v>2411</v>
      </c>
      <c r="G6" s="18">
        <v>518514300</v>
      </c>
      <c r="H6" s="18">
        <v>122</v>
      </c>
      <c r="I6" s="18">
        <v>29683400</v>
      </c>
      <c r="J6" s="18">
        <v>287</v>
      </c>
      <c r="K6" s="18">
        <v>2351600</v>
      </c>
      <c r="L6" s="18">
        <f t="shared" si="0"/>
        <v>108</v>
      </c>
      <c r="M6" s="18">
        <f t="shared" si="1"/>
        <v>68436100</v>
      </c>
      <c r="N6" s="18">
        <v>94</v>
      </c>
      <c r="O6" s="18">
        <v>55033000</v>
      </c>
      <c r="P6" s="18">
        <v>13</v>
      </c>
      <c r="Q6" s="18">
        <v>12963300</v>
      </c>
      <c r="R6" s="18">
        <v>1</v>
      </c>
      <c r="S6" s="18">
        <v>439800</v>
      </c>
      <c r="T6" s="8">
        <f t="shared" si="7"/>
        <v>5715</v>
      </c>
      <c r="U6" s="8">
        <f t="shared" si="8"/>
        <v>652744500</v>
      </c>
      <c r="V6" s="9">
        <f t="shared" si="2"/>
        <v>0.8398350349945499</v>
      </c>
      <c r="W6" s="8">
        <f t="shared" si="3"/>
        <v>2533</v>
      </c>
      <c r="X6" s="8">
        <f t="shared" si="4"/>
        <v>548637500</v>
      </c>
      <c r="Y6" s="7">
        <f t="shared" si="5"/>
        <v>216422.3055665219</v>
      </c>
      <c r="Z6" s="9">
        <f t="shared" si="6"/>
        <v>0.0006737705181736499</v>
      </c>
      <c r="AA6" s="7">
        <v>216561.44101346002</v>
      </c>
      <c r="AB6" s="9">
        <f t="shared" si="9"/>
        <v>-0.0006424756239475533</v>
      </c>
    </row>
    <row r="7" spans="1:28" ht="12.75">
      <c r="A7" s="14" t="s">
        <v>37</v>
      </c>
      <c r="B7" s="14" t="s">
        <v>38</v>
      </c>
      <c r="C7" t="s">
        <v>28</v>
      </c>
      <c r="D7" s="18">
        <v>77</v>
      </c>
      <c r="E7" s="18">
        <v>2057900</v>
      </c>
      <c r="F7" s="18">
        <v>216</v>
      </c>
      <c r="G7" s="18">
        <v>28228500</v>
      </c>
      <c r="H7" s="18">
        <v>2</v>
      </c>
      <c r="I7" s="18">
        <v>414000</v>
      </c>
      <c r="J7" s="18">
        <v>7</v>
      </c>
      <c r="K7" s="18">
        <v>56700</v>
      </c>
      <c r="L7" s="18">
        <f t="shared" si="0"/>
        <v>16</v>
      </c>
      <c r="M7" s="18">
        <f t="shared" si="1"/>
        <v>3298900</v>
      </c>
      <c r="N7" s="18">
        <v>16</v>
      </c>
      <c r="O7" s="18">
        <v>3298900</v>
      </c>
      <c r="P7" s="18">
        <v>0</v>
      </c>
      <c r="Q7" s="18">
        <v>0</v>
      </c>
      <c r="R7" s="18">
        <v>0</v>
      </c>
      <c r="S7" s="18">
        <v>0</v>
      </c>
      <c r="T7" s="8">
        <f t="shared" si="7"/>
        <v>318</v>
      </c>
      <c r="U7" s="8">
        <f t="shared" si="8"/>
        <v>34056000</v>
      </c>
      <c r="V7" s="9">
        <f t="shared" si="2"/>
        <v>0.8410412262156448</v>
      </c>
      <c r="W7" s="8">
        <f t="shared" si="3"/>
        <v>218</v>
      </c>
      <c r="X7" s="8">
        <f t="shared" si="4"/>
        <v>28642500</v>
      </c>
      <c r="Y7" s="7">
        <f t="shared" si="5"/>
        <v>131387.6146788991</v>
      </c>
      <c r="Z7" s="9">
        <f t="shared" si="6"/>
        <v>0</v>
      </c>
      <c r="AA7" s="7">
        <v>129804.12844036697</v>
      </c>
      <c r="AB7" s="9">
        <f t="shared" si="9"/>
        <v>0.01219904372501976</v>
      </c>
    </row>
    <row r="8" spans="1:28" ht="12.75">
      <c r="A8" s="14" t="s">
        <v>39</v>
      </c>
      <c r="B8" s="14" t="s">
        <v>40</v>
      </c>
      <c r="C8" t="s">
        <v>28</v>
      </c>
      <c r="D8" s="18">
        <v>1039</v>
      </c>
      <c r="E8" s="18">
        <v>5108200</v>
      </c>
      <c r="F8" s="18">
        <v>1238</v>
      </c>
      <c r="G8" s="18">
        <v>176622200</v>
      </c>
      <c r="H8" s="18">
        <v>0</v>
      </c>
      <c r="I8" s="18">
        <v>0</v>
      </c>
      <c r="J8" s="18">
        <v>0</v>
      </c>
      <c r="K8" s="18">
        <v>0</v>
      </c>
      <c r="L8" s="18">
        <f t="shared" si="0"/>
        <v>174</v>
      </c>
      <c r="M8" s="18">
        <f t="shared" si="1"/>
        <v>40489200</v>
      </c>
      <c r="N8" s="18">
        <v>148</v>
      </c>
      <c r="O8" s="18">
        <v>30112100</v>
      </c>
      <c r="P8" s="18">
        <v>16</v>
      </c>
      <c r="Q8" s="18">
        <v>5598300</v>
      </c>
      <c r="R8" s="18">
        <v>10</v>
      </c>
      <c r="S8" s="18">
        <v>4778800</v>
      </c>
      <c r="T8" s="8">
        <f t="shared" si="7"/>
        <v>2451</v>
      </c>
      <c r="U8" s="8">
        <f t="shared" si="8"/>
        <v>222219600</v>
      </c>
      <c r="V8" s="9">
        <f t="shared" si="2"/>
        <v>0.7948092787494893</v>
      </c>
      <c r="W8" s="8">
        <f t="shared" si="3"/>
        <v>1238</v>
      </c>
      <c r="X8" s="8">
        <f t="shared" si="4"/>
        <v>181401000</v>
      </c>
      <c r="Y8" s="7">
        <f t="shared" si="5"/>
        <v>142667.36672051696</v>
      </c>
      <c r="Z8" s="9">
        <f t="shared" si="6"/>
        <v>0.021504853757274334</v>
      </c>
      <c r="AA8" s="7">
        <v>188622.29402261713</v>
      </c>
      <c r="AB8" s="9">
        <f t="shared" si="9"/>
        <v>-0.2436346537943699</v>
      </c>
    </row>
    <row r="9" spans="1:28" ht="12.75">
      <c r="A9" s="14" t="s">
        <v>41</v>
      </c>
      <c r="B9" s="14" t="s">
        <v>42</v>
      </c>
      <c r="C9" t="s">
        <v>28</v>
      </c>
      <c r="D9" s="18">
        <v>4039</v>
      </c>
      <c r="E9" s="18">
        <v>108161300</v>
      </c>
      <c r="F9" s="18">
        <v>14428</v>
      </c>
      <c r="G9" s="18">
        <v>1980745900</v>
      </c>
      <c r="H9" s="18">
        <v>21</v>
      </c>
      <c r="I9" s="18">
        <v>3730300</v>
      </c>
      <c r="J9" s="18">
        <v>62</v>
      </c>
      <c r="K9" s="18">
        <v>439800</v>
      </c>
      <c r="L9" s="18">
        <f t="shared" si="0"/>
        <v>943</v>
      </c>
      <c r="M9" s="18">
        <f t="shared" si="1"/>
        <v>467609600</v>
      </c>
      <c r="N9" s="18">
        <v>910</v>
      </c>
      <c r="O9" s="18">
        <v>430765500</v>
      </c>
      <c r="P9" s="18">
        <v>21</v>
      </c>
      <c r="Q9" s="18">
        <v>28633700</v>
      </c>
      <c r="R9" s="18">
        <v>12</v>
      </c>
      <c r="S9" s="18">
        <v>8210400</v>
      </c>
      <c r="T9" s="8">
        <f t="shared" si="7"/>
        <v>19493</v>
      </c>
      <c r="U9" s="8">
        <f t="shared" si="8"/>
        <v>2560686900</v>
      </c>
      <c r="V9" s="9">
        <f t="shared" si="2"/>
        <v>0.7749780732662006</v>
      </c>
      <c r="W9" s="8">
        <f t="shared" si="3"/>
        <v>14449</v>
      </c>
      <c r="X9" s="8">
        <f t="shared" si="4"/>
        <v>1992686600</v>
      </c>
      <c r="Y9" s="7">
        <f t="shared" si="5"/>
        <v>137343.49781991832</v>
      </c>
      <c r="Z9" s="9">
        <f t="shared" si="6"/>
        <v>0.0032063271772898123</v>
      </c>
      <c r="AA9" s="7">
        <v>139160.91753369177</v>
      </c>
      <c r="AB9" s="9">
        <f t="shared" si="9"/>
        <v>-0.01305984284943677</v>
      </c>
    </row>
    <row r="10" spans="1:28" ht="12.75">
      <c r="A10" s="14" t="s">
        <v>43</v>
      </c>
      <c r="B10" s="14" t="s">
        <v>44</v>
      </c>
      <c r="C10" t="s">
        <v>28</v>
      </c>
      <c r="D10" s="18">
        <v>708</v>
      </c>
      <c r="E10" s="18">
        <v>8235100</v>
      </c>
      <c r="F10" s="18">
        <v>739</v>
      </c>
      <c r="G10" s="18">
        <v>100131100</v>
      </c>
      <c r="H10" s="18">
        <v>19</v>
      </c>
      <c r="I10" s="18">
        <v>2976200</v>
      </c>
      <c r="J10" s="18">
        <v>51</v>
      </c>
      <c r="K10" s="18">
        <v>1806500</v>
      </c>
      <c r="L10" s="18">
        <f t="shared" si="0"/>
        <v>12</v>
      </c>
      <c r="M10" s="18">
        <f t="shared" si="1"/>
        <v>5552600</v>
      </c>
      <c r="N10" s="18">
        <v>6</v>
      </c>
      <c r="O10" s="18">
        <v>3379300</v>
      </c>
      <c r="P10" s="18">
        <v>5</v>
      </c>
      <c r="Q10" s="18">
        <v>1573300</v>
      </c>
      <c r="R10" s="18">
        <v>1</v>
      </c>
      <c r="S10" s="18">
        <v>600000</v>
      </c>
      <c r="T10" s="8">
        <f t="shared" si="7"/>
        <v>1529</v>
      </c>
      <c r="U10" s="8">
        <f t="shared" si="8"/>
        <v>118701500</v>
      </c>
      <c r="V10" s="9">
        <f t="shared" si="2"/>
        <v>0.8686267654578923</v>
      </c>
      <c r="W10" s="8">
        <f t="shared" si="3"/>
        <v>758</v>
      </c>
      <c r="X10" s="8">
        <f t="shared" si="4"/>
        <v>103707300</v>
      </c>
      <c r="Y10" s="7">
        <f t="shared" si="5"/>
        <v>136025.4617414248</v>
      </c>
      <c r="Z10" s="9">
        <f t="shared" si="6"/>
        <v>0.005054696023217903</v>
      </c>
      <c r="AA10" s="7">
        <v>136173.61477572558</v>
      </c>
      <c r="AB10" s="9">
        <f t="shared" si="9"/>
        <v>-0.0010879716642962032</v>
      </c>
    </row>
    <row r="11" spans="1:28" ht="12.75">
      <c r="A11" s="14" t="s">
        <v>45</v>
      </c>
      <c r="B11" s="14" t="s">
        <v>46</v>
      </c>
      <c r="C11" t="s">
        <v>28</v>
      </c>
      <c r="D11" s="18">
        <v>428</v>
      </c>
      <c r="E11" s="18">
        <v>4100200</v>
      </c>
      <c r="F11" s="18">
        <v>665</v>
      </c>
      <c r="G11" s="18">
        <v>78736609</v>
      </c>
      <c r="H11" s="18">
        <v>10</v>
      </c>
      <c r="I11" s="18">
        <v>1690200</v>
      </c>
      <c r="J11" s="18">
        <v>55</v>
      </c>
      <c r="K11" s="18">
        <v>176000</v>
      </c>
      <c r="L11" s="18">
        <f t="shared" si="0"/>
        <v>52</v>
      </c>
      <c r="M11" s="18">
        <f t="shared" si="1"/>
        <v>20833500</v>
      </c>
      <c r="N11" s="18">
        <v>40</v>
      </c>
      <c r="O11" s="18">
        <v>8441500</v>
      </c>
      <c r="P11" s="18">
        <v>12</v>
      </c>
      <c r="Q11" s="18">
        <v>12392000</v>
      </c>
      <c r="R11" s="18">
        <v>0</v>
      </c>
      <c r="S11" s="18">
        <v>0</v>
      </c>
      <c r="T11" s="8">
        <f t="shared" si="7"/>
        <v>1210</v>
      </c>
      <c r="U11" s="8">
        <f t="shared" si="8"/>
        <v>105536509</v>
      </c>
      <c r="V11" s="9">
        <f t="shared" si="2"/>
        <v>0.7620757002678571</v>
      </c>
      <c r="W11" s="8">
        <f t="shared" si="3"/>
        <v>675</v>
      </c>
      <c r="X11" s="8">
        <f t="shared" si="4"/>
        <v>80426809</v>
      </c>
      <c r="Y11" s="7">
        <f t="shared" si="5"/>
        <v>119150.82814814815</v>
      </c>
      <c r="Z11" s="9">
        <f t="shared" si="6"/>
        <v>0</v>
      </c>
      <c r="AA11" s="7">
        <v>119020.38404726736</v>
      </c>
      <c r="AB11" s="9">
        <f t="shared" si="9"/>
        <v>0.0010959811794002238</v>
      </c>
    </row>
    <row r="12" spans="1:28" ht="12.75">
      <c r="A12" s="14" t="s">
        <v>47</v>
      </c>
      <c r="B12" s="14" t="s">
        <v>48</v>
      </c>
      <c r="C12" t="s">
        <v>28</v>
      </c>
      <c r="D12" s="18">
        <v>3695</v>
      </c>
      <c r="E12" s="18">
        <v>129441200</v>
      </c>
      <c r="F12" s="18">
        <v>13278</v>
      </c>
      <c r="G12" s="18">
        <v>2965724000</v>
      </c>
      <c r="H12" s="18">
        <v>128</v>
      </c>
      <c r="I12" s="18">
        <v>35510700</v>
      </c>
      <c r="J12" s="18">
        <v>265</v>
      </c>
      <c r="K12" s="18">
        <v>1446100</v>
      </c>
      <c r="L12" s="18">
        <f t="shared" si="0"/>
        <v>468</v>
      </c>
      <c r="M12" s="18">
        <f t="shared" si="1"/>
        <v>478365700</v>
      </c>
      <c r="N12" s="18">
        <v>449</v>
      </c>
      <c r="O12" s="18">
        <v>391367700</v>
      </c>
      <c r="P12" s="18">
        <v>2</v>
      </c>
      <c r="Q12" s="18">
        <v>15808000</v>
      </c>
      <c r="R12" s="18">
        <v>17</v>
      </c>
      <c r="S12" s="18">
        <v>71190000</v>
      </c>
      <c r="T12" s="8">
        <f t="shared" si="7"/>
        <v>17834</v>
      </c>
      <c r="U12" s="8">
        <f t="shared" si="8"/>
        <v>3610487700</v>
      </c>
      <c r="V12" s="9">
        <f t="shared" si="2"/>
        <v>0.8312546529378843</v>
      </c>
      <c r="W12" s="8">
        <f t="shared" si="3"/>
        <v>13406</v>
      </c>
      <c r="X12" s="8">
        <f t="shared" si="4"/>
        <v>3072424700</v>
      </c>
      <c r="Y12" s="7">
        <f t="shared" si="5"/>
        <v>223872.4973892287</v>
      </c>
      <c r="Z12" s="9">
        <f t="shared" si="6"/>
        <v>0.01971755782466729</v>
      </c>
      <c r="AA12" s="7">
        <v>225035.3432835821</v>
      </c>
      <c r="AB12" s="9">
        <f t="shared" si="9"/>
        <v>-0.005167392274412762</v>
      </c>
    </row>
    <row r="13" spans="1:28" ht="12.75">
      <c r="A13" s="14" t="s">
        <v>49</v>
      </c>
      <c r="B13" s="14" t="s">
        <v>50</v>
      </c>
      <c r="C13" t="s">
        <v>28</v>
      </c>
      <c r="D13" s="18">
        <v>4705</v>
      </c>
      <c r="E13" s="18">
        <v>112511900</v>
      </c>
      <c r="F13" s="18">
        <v>8698</v>
      </c>
      <c r="G13" s="18">
        <v>1628180200</v>
      </c>
      <c r="H13" s="18">
        <v>43</v>
      </c>
      <c r="I13" s="18">
        <v>11964600</v>
      </c>
      <c r="J13" s="18">
        <v>150</v>
      </c>
      <c r="K13" s="18">
        <v>1874686</v>
      </c>
      <c r="L13" s="18">
        <f t="shared" si="0"/>
        <v>317</v>
      </c>
      <c r="M13" s="18">
        <f t="shared" si="1"/>
        <v>626476800</v>
      </c>
      <c r="N13" s="18">
        <v>291</v>
      </c>
      <c r="O13" s="18">
        <v>494835500</v>
      </c>
      <c r="P13" s="18">
        <v>10</v>
      </c>
      <c r="Q13" s="18">
        <v>25056500</v>
      </c>
      <c r="R13" s="18">
        <v>16</v>
      </c>
      <c r="S13" s="18">
        <v>106584800</v>
      </c>
      <c r="T13" s="8">
        <f t="shared" si="7"/>
        <v>13913</v>
      </c>
      <c r="U13" s="8">
        <f t="shared" si="8"/>
        <v>2381008186</v>
      </c>
      <c r="V13" s="9">
        <f t="shared" si="2"/>
        <v>0.688844670775945</v>
      </c>
      <c r="W13" s="8">
        <f t="shared" si="3"/>
        <v>8741</v>
      </c>
      <c r="X13" s="8">
        <f t="shared" si="4"/>
        <v>1746729600</v>
      </c>
      <c r="Y13" s="7">
        <f t="shared" si="5"/>
        <v>187638.11920832857</v>
      </c>
      <c r="Z13" s="9">
        <f t="shared" si="6"/>
        <v>0.04476456680271153</v>
      </c>
      <c r="AA13" s="7">
        <v>188212.5418253144</v>
      </c>
      <c r="AB13" s="9">
        <f t="shared" si="9"/>
        <v>-0.003051989051393657</v>
      </c>
    </row>
    <row r="14" spans="1:28" ht="12.75">
      <c r="A14" s="14" t="s">
        <v>51</v>
      </c>
      <c r="B14" s="14" t="s">
        <v>52</v>
      </c>
      <c r="C14" t="s">
        <v>28</v>
      </c>
      <c r="D14" s="18">
        <v>727</v>
      </c>
      <c r="E14" s="18">
        <v>17929300</v>
      </c>
      <c r="F14" s="18">
        <v>4589</v>
      </c>
      <c r="G14" s="18">
        <v>621441600</v>
      </c>
      <c r="H14" s="18">
        <v>157</v>
      </c>
      <c r="I14" s="18">
        <v>22363700</v>
      </c>
      <c r="J14" s="18">
        <v>406</v>
      </c>
      <c r="K14" s="18">
        <v>5689800</v>
      </c>
      <c r="L14" s="18">
        <f t="shared" si="0"/>
        <v>448</v>
      </c>
      <c r="M14" s="18">
        <f t="shared" si="1"/>
        <v>199267400</v>
      </c>
      <c r="N14" s="18">
        <v>413</v>
      </c>
      <c r="O14" s="18">
        <v>178339000</v>
      </c>
      <c r="P14" s="18">
        <v>24</v>
      </c>
      <c r="Q14" s="18">
        <v>13320200</v>
      </c>
      <c r="R14" s="18">
        <v>11</v>
      </c>
      <c r="S14" s="18">
        <v>7608200</v>
      </c>
      <c r="T14" s="8">
        <f t="shared" si="7"/>
        <v>6327</v>
      </c>
      <c r="U14" s="8">
        <f t="shared" si="8"/>
        <v>866691800</v>
      </c>
      <c r="V14" s="9">
        <f t="shared" si="2"/>
        <v>0.7428307271396822</v>
      </c>
      <c r="W14" s="8">
        <f t="shared" si="3"/>
        <v>4746</v>
      </c>
      <c r="X14" s="8">
        <f t="shared" si="4"/>
        <v>651413500</v>
      </c>
      <c r="Y14" s="7">
        <f t="shared" si="5"/>
        <v>135652.19131900548</v>
      </c>
      <c r="Z14" s="9">
        <f t="shared" si="6"/>
        <v>0.008778437732998051</v>
      </c>
      <c r="AA14" s="7">
        <v>135373.055028463</v>
      </c>
      <c r="AB14" s="9">
        <f t="shared" si="9"/>
        <v>0.002061978216298659</v>
      </c>
    </row>
    <row r="15" spans="1:28" ht="12.75">
      <c r="A15" s="14" t="s">
        <v>53</v>
      </c>
      <c r="B15" s="14" t="s">
        <v>54</v>
      </c>
      <c r="C15" t="s">
        <v>28</v>
      </c>
      <c r="D15" s="18">
        <v>137</v>
      </c>
      <c r="E15" s="18">
        <v>14045800</v>
      </c>
      <c r="F15" s="18">
        <v>2735</v>
      </c>
      <c r="G15" s="18">
        <v>677447400</v>
      </c>
      <c r="H15" s="18">
        <v>2</v>
      </c>
      <c r="I15" s="18">
        <v>749400</v>
      </c>
      <c r="J15" s="18">
        <v>2</v>
      </c>
      <c r="K15" s="18">
        <v>34600</v>
      </c>
      <c r="L15" s="18">
        <f t="shared" si="0"/>
        <v>146</v>
      </c>
      <c r="M15" s="18">
        <f t="shared" si="1"/>
        <v>96181000</v>
      </c>
      <c r="N15" s="18">
        <v>146</v>
      </c>
      <c r="O15" s="18">
        <v>96181000</v>
      </c>
      <c r="P15" s="18">
        <v>0</v>
      </c>
      <c r="Q15" s="18">
        <v>0</v>
      </c>
      <c r="R15" s="18">
        <v>0</v>
      </c>
      <c r="S15" s="18">
        <v>0</v>
      </c>
      <c r="T15" s="8">
        <f t="shared" si="7"/>
        <v>3022</v>
      </c>
      <c r="U15" s="8">
        <f t="shared" si="8"/>
        <v>788458200</v>
      </c>
      <c r="V15" s="9">
        <f t="shared" si="2"/>
        <v>0.8601556810494202</v>
      </c>
      <c r="W15" s="8">
        <f t="shared" si="3"/>
        <v>2737</v>
      </c>
      <c r="X15" s="8">
        <f t="shared" si="4"/>
        <v>678196800</v>
      </c>
      <c r="Y15" s="7">
        <f t="shared" si="5"/>
        <v>247788.38143953233</v>
      </c>
      <c r="Z15" s="9">
        <f t="shared" si="6"/>
        <v>0</v>
      </c>
      <c r="AA15" s="7">
        <v>248649.85380116958</v>
      </c>
      <c r="AB15" s="9">
        <f t="shared" si="9"/>
        <v>-0.00346460031432843</v>
      </c>
    </row>
    <row r="16" spans="1:28" ht="12.75">
      <c r="A16" s="14" t="s">
        <v>55</v>
      </c>
      <c r="B16" s="15" t="s">
        <v>56</v>
      </c>
      <c r="C16" t="s">
        <v>28</v>
      </c>
      <c r="D16" s="18">
        <v>64</v>
      </c>
      <c r="E16" s="18">
        <v>64703000</v>
      </c>
      <c r="F16" s="18">
        <v>1588</v>
      </c>
      <c r="G16" s="18">
        <v>1732374900</v>
      </c>
      <c r="H16" s="18">
        <v>0</v>
      </c>
      <c r="I16" s="18">
        <v>0</v>
      </c>
      <c r="J16" s="18">
        <v>0</v>
      </c>
      <c r="K16" s="18">
        <v>0</v>
      </c>
      <c r="L16" s="18">
        <f t="shared" si="0"/>
        <v>7</v>
      </c>
      <c r="M16" s="18">
        <f t="shared" si="1"/>
        <v>3686300</v>
      </c>
      <c r="N16" s="18">
        <v>7</v>
      </c>
      <c r="O16" s="18">
        <v>3686300</v>
      </c>
      <c r="P16" s="18">
        <v>0</v>
      </c>
      <c r="Q16" s="18">
        <v>0</v>
      </c>
      <c r="R16" s="18">
        <v>0</v>
      </c>
      <c r="S16" s="18">
        <v>0</v>
      </c>
      <c r="T16" s="8">
        <f t="shared" si="7"/>
        <v>1659</v>
      </c>
      <c r="U16" s="8">
        <f t="shared" si="8"/>
        <v>1800764200</v>
      </c>
      <c r="V16" s="9">
        <f t="shared" si="2"/>
        <v>0.9620220681863845</v>
      </c>
      <c r="W16" s="8">
        <f t="shared" si="3"/>
        <v>1588</v>
      </c>
      <c r="X16" s="8">
        <f t="shared" si="4"/>
        <v>1732374900</v>
      </c>
      <c r="Y16" s="7">
        <f t="shared" si="5"/>
        <v>1090916.1838790933</v>
      </c>
      <c r="Z16" s="9">
        <f t="shared" si="6"/>
        <v>0</v>
      </c>
      <c r="AA16" s="7">
        <v>953465.1410658307</v>
      </c>
      <c r="AB16" s="9">
        <f t="shared" si="9"/>
        <v>0.14415948406840856</v>
      </c>
    </row>
    <row r="17" spans="1:28" ht="12.75">
      <c r="A17" s="14" t="s">
        <v>57</v>
      </c>
      <c r="B17" s="15" t="s">
        <v>58</v>
      </c>
      <c r="C17" t="s">
        <v>28</v>
      </c>
      <c r="D17" s="18">
        <v>219</v>
      </c>
      <c r="E17" s="18">
        <v>46406100</v>
      </c>
      <c r="F17" s="18">
        <v>6584</v>
      </c>
      <c r="G17" s="18">
        <v>3342473600</v>
      </c>
      <c r="H17" s="18">
        <v>0</v>
      </c>
      <c r="I17" s="18">
        <v>0</v>
      </c>
      <c r="J17" s="18">
        <v>0</v>
      </c>
      <c r="K17" s="18">
        <v>0</v>
      </c>
      <c r="L17" s="18">
        <f t="shared" si="0"/>
        <v>195</v>
      </c>
      <c r="M17" s="18">
        <f t="shared" si="1"/>
        <v>96101500</v>
      </c>
      <c r="N17" s="18">
        <v>185</v>
      </c>
      <c r="O17" s="18">
        <v>89389500</v>
      </c>
      <c r="P17" s="18">
        <v>0</v>
      </c>
      <c r="Q17" s="18">
        <v>0</v>
      </c>
      <c r="R17" s="18">
        <v>10</v>
      </c>
      <c r="S17" s="18">
        <v>6712000</v>
      </c>
      <c r="T17" s="8">
        <f t="shared" si="7"/>
        <v>6998</v>
      </c>
      <c r="U17" s="8">
        <f t="shared" si="8"/>
        <v>3484981200</v>
      </c>
      <c r="V17" s="9">
        <f t="shared" si="2"/>
        <v>0.9591080720894564</v>
      </c>
      <c r="W17" s="8">
        <f t="shared" si="3"/>
        <v>6584</v>
      </c>
      <c r="X17" s="8">
        <f t="shared" si="4"/>
        <v>3349185600</v>
      </c>
      <c r="Y17" s="7">
        <f t="shared" si="5"/>
        <v>507666.09963548</v>
      </c>
      <c r="Z17" s="9">
        <f t="shared" si="6"/>
        <v>0.001925978825940295</v>
      </c>
      <c r="AA17" s="7">
        <v>506285.28428093647</v>
      </c>
      <c r="AB17" s="9">
        <f t="shared" si="9"/>
        <v>0.002727346413997872</v>
      </c>
    </row>
    <row r="18" spans="1:28" ht="12.75">
      <c r="A18" s="14" t="s">
        <v>59</v>
      </c>
      <c r="B18" s="15" t="s">
        <v>60</v>
      </c>
      <c r="C18" t="s">
        <v>28</v>
      </c>
      <c r="D18" s="18">
        <v>1621</v>
      </c>
      <c r="E18" s="18">
        <v>13497400</v>
      </c>
      <c r="F18" s="18">
        <v>2182</v>
      </c>
      <c r="G18" s="18">
        <v>253402100</v>
      </c>
      <c r="H18" s="18">
        <v>56</v>
      </c>
      <c r="I18" s="18">
        <v>6399400</v>
      </c>
      <c r="J18" s="18">
        <v>178</v>
      </c>
      <c r="K18" s="18">
        <v>2368100</v>
      </c>
      <c r="L18" s="18">
        <f t="shared" si="0"/>
        <v>88</v>
      </c>
      <c r="M18" s="18">
        <f t="shared" si="1"/>
        <v>16458300</v>
      </c>
      <c r="N18" s="18">
        <v>84</v>
      </c>
      <c r="O18" s="18">
        <v>14789500</v>
      </c>
      <c r="P18" s="18">
        <v>2</v>
      </c>
      <c r="Q18" s="18">
        <v>1153400</v>
      </c>
      <c r="R18" s="18">
        <v>2</v>
      </c>
      <c r="S18" s="18">
        <v>515400</v>
      </c>
      <c r="T18" s="8">
        <f t="shared" si="7"/>
        <v>4125</v>
      </c>
      <c r="U18" s="8">
        <f t="shared" si="8"/>
        <v>292125300</v>
      </c>
      <c r="V18" s="9">
        <f t="shared" si="2"/>
        <v>0.8893495359696678</v>
      </c>
      <c r="W18" s="8">
        <f t="shared" si="3"/>
        <v>2238</v>
      </c>
      <c r="X18" s="8">
        <f t="shared" si="4"/>
        <v>260316900</v>
      </c>
      <c r="Y18" s="7">
        <f t="shared" si="5"/>
        <v>116086.46112600536</v>
      </c>
      <c r="Z18" s="9">
        <f t="shared" si="6"/>
        <v>0.0017643114102065106</v>
      </c>
      <c r="AA18" s="7">
        <v>115893.41692789969</v>
      </c>
      <c r="AB18" s="9">
        <f t="shared" si="9"/>
        <v>0.0016657046036167617</v>
      </c>
    </row>
    <row r="19" spans="1:28" ht="12.75">
      <c r="A19" s="14" t="s">
        <v>61</v>
      </c>
      <c r="B19" s="14" t="s">
        <v>62</v>
      </c>
      <c r="C19" t="s">
        <v>28</v>
      </c>
      <c r="D19" s="18">
        <v>213</v>
      </c>
      <c r="E19" s="18">
        <v>18331400</v>
      </c>
      <c r="F19" s="18">
        <v>3122</v>
      </c>
      <c r="G19" s="18">
        <v>753809400</v>
      </c>
      <c r="H19" s="18">
        <v>1</v>
      </c>
      <c r="I19" s="18">
        <v>595200</v>
      </c>
      <c r="J19" s="18">
        <v>1</v>
      </c>
      <c r="K19" s="18">
        <v>3600</v>
      </c>
      <c r="L19" s="18">
        <f t="shared" si="0"/>
        <v>226</v>
      </c>
      <c r="M19" s="18">
        <f t="shared" si="1"/>
        <v>202774400</v>
      </c>
      <c r="N19" s="18">
        <v>223</v>
      </c>
      <c r="O19" s="18">
        <v>201787300</v>
      </c>
      <c r="P19" s="18">
        <v>0</v>
      </c>
      <c r="Q19" s="18">
        <v>0</v>
      </c>
      <c r="R19" s="18">
        <v>3</v>
      </c>
      <c r="S19" s="18">
        <v>987100</v>
      </c>
      <c r="T19" s="8">
        <f t="shared" si="7"/>
        <v>3563</v>
      </c>
      <c r="U19" s="8">
        <f t="shared" si="8"/>
        <v>975514000</v>
      </c>
      <c r="V19" s="9">
        <f t="shared" si="2"/>
        <v>0.7733406183816942</v>
      </c>
      <c r="W19" s="8">
        <f t="shared" si="3"/>
        <v>3123</v>
      </c>
      <c r="X19" s="8">
        <f t="shared" si="4"/>
        <v>755391700</v>
      </c>
      <c r="Y19" s="7">
        <f t="shared" si="5"/>
        <v>241564.0730067243</v>
      </c>
      <c r="Z19" s="9">
        <f t="shared" si="6"/>
        <v>0.0010118768157094619</v>
      </c>
      <c r="AA19" s="7">
        <v>242422.28278294325</v>
      </c>
      <c r="AB19" s="9">
        <f t="shared" si="9"/>
        <v>-0.003540143943728818</v>
      </c>
    </row>
    <row r="20" spans="1:28" ht="12.75">
      <c r="A20" s="14" t="s">
        <v>63</v>
      </c>
      <c r="B20" s="14" t="s">
        <v>64</v>
      </c>
      <c r="C20" t="s">
        <v>28</v>
      </c>
      <c r="D20" s="18">
        <v>427</v>
      </c>
      <c r="E20" s="18">
        <v>27052300</v>
      </c>
      <c r="F20" s="18">
        <v>5123</v>
      </c>
      <c r="G20" s="18">
        <v>649554300</v>
      </c>
      <c r="H20" s="18">
        <v>0</v>
      </c>
      <c r="I20" s="18">
        <v>0</v>
      </c>
      <c r="J20" s="18">
        <v>0</v>
      </c>
      <c r="K20" s="18">
        <v>0</v>
      </c>
      <c r="L20" s="18">
        <f t="shared" si="0"/>
        <v>466</v>
      </c>
      <c r="M20" s="18">
        <f t="shared" si="1"/>
        <v>364784600</v>
      </c>
      <c r="N20" s="18">
        <v>360</v>
      </c>
      <c r="O20" s="18">
        <v>191298500</v>
      </c>
      <c r="P20" s="18">
        <v>83</v>
      </c>
      <c r="Q20" s="18">
        <v>99215600</v>
      </c>
      <c r="R20" s="18">
        <v>23</v>
      </c>
      <c r="S20" s="18">
        <v>74270500</v>
      </c>
      <c r="T20" s="8">
        <f t="shared" si="7"/>
        <v>6016</v>
      </c>
      <c r="U20" s="8">
        <f t="shared" si="8"/>
        <v>1041391200</v>
      </c>
      <c r="V20" s="9">
        <f t="shared" si="2"/>
        <v>0.6237370740217509</v>
      </c>
      <c r="W20" s="8">
        <f t="shared" si="3"/>
        <v>5123</v>
      </c>
      <c r="X20" s="8">
        <f t="shared" si="4"/>
        <v>723824800</v>
      </c>
      <c r="Y20" s="7">
        <f t="shared" si="5"/>
        <v>126791.78215889128</v>
      </c>
      <c r="Z20" s="9">
        <f t="shared" si="6"/>
        <v>0.07131854004527789</v>
      </c>
      <c r="AA20" s="7">
        <v>126997.83456886461</v>
      </c>
      <c r="AB20" s="9">
        <f t="shared" si="9"/>
        <v>-0.0016224875854997216</v>
      </c>
    </row>
    <row r="21" spans="1:28" ht="12.75">
      <c r="A21" s="14" t="s">
        <v>65</v>
      </c>
      <c r="B21" s="14" t="s">
        <v>66</v>
      </c>
      <c r="C21" t="s">
        <v>28</v>
      </c>
      <c r="D21" s="18">
        <v>100</v>
      </c>
      <c r="E21" s="18">
        <v>2137500</v>
      </c>
      <c r="F21" s="18">
        <v>460</v>
      </c>
      <c r="G21" s="18">
        <v>71826400</v>
      </c>
      <c r="H21" s="18">
        <v>5</v>
      </c>
      <c r="I21" s="18">
        <v>989500</v>
      </c>
      <c r="J21" s="18">
        <v>5</v>
      </c>
      <c r="K21" s="18">
        <v>52700</v>
      </c>
      <c r="L21" s="18">
        <f t="shared" si="0"/>
        <v>12</v>
      </c>
      <c r="M21" s="18">
        <f t="shared" si="1"/>
        <v>2544300</v>
      </c>
      <c r="N21" s="18">
        <v>12</v>
      </c>
      <c r="O21" s="18">
        <v>2544300</v>
      </c>
      <c r="P21" s="18">
        <v>0</v>
      </c>
      <c r="Q21" s="18">
        <v>0</v>
      </c>
      <c r="R21" s="18">
        <v>0</v>
      </c>
      <c r="S21" s="18">
        <v>0</v>
      </c>
      <c r="T21" s="8">
        <f t="shared" si="7"/>
        <v>582</v>
      </c>
      <c r="U21" s="8">
        <f t="shared" si="8"/>
        <v>77550400</v>
      </c>
      <c r="V21" s="9">
        <f t="shared" si="2"/>
        <v>0.9389493800160927</v>
      </c>
      <c r="W21" s="8">
        <f t="shared" si="3"/>
        <v>465</v>
      </c>
      <c r="X21" s="8">
        <f t="shared" si="4"/>
        <v>72815900</v>
      </c>
      <c r="Y21" s="7">
        <f t="shared" si="5"/>
        <v>156593.33333333334</v>
      </c>
      <c r="Z21" s="9">
        <f t="shared" si="6"/>
        <v>0</v>
      </c>
      <c r="AA21" s="7">
        <v>156776.2931034483</v>
      </c>
      <c r="AB21" s="9">
        <f t="shared" si="9"/>
        <v>-0.0011670117113575424</v>
      </c>
    </row>
    <row r="22" spans="1:28" ht="12.75">
      <c r="A22" s="14" t="s">
        <v>67</v>
      </c>
      <c r="B22" s="14" t="s">
        <v>68</v>
      </c>
      <c r="C22" t="s">
        <v>28</v>
      </c>
      <c r="D22" s="18">
        <v>171</v>
      </c>
      <c r="E22" s="18">
        <v>9416400</v>
      </c>
      <c r="F22" s="18">
        <v>3759</v>
      </c>
      <c r="G22" s="18">
        <v>473012000</v>
      </c>
      <c r="H22" s="18">
        <v>0</v>
      </c>
      <c r="I22" s="18">
        <v>0</v>
      </c>
      <c r="J22" s="18">
        <v>0</v>
      </c>
      <c r="K22" s="18">
        <v>0</v>
      </c>
      <c r="L22" s="18">
        <f t="shared" si="0"/>
        <v>290</v>
      </c>
      <c r="M22" s="18">
        <f t="shared" si="1"/>
        <v>203356900</v>
      </c>
      <c r="N22" s="18">
        <v>276</v>
      </c>
      <c r="O22" s="18">
        <v>162959800</v>
      </c>
      <c r="P22" s="18">
        <v>0</v>
      </c>
      <c r="Q22" s="18">
        <v>0</v>
      </c>
      <c r="R22" s="18">
        <v>14</v>
      </c>
      <c r="S22" s="18">
        <v>40397100</v>
      </c>
      <c r="T22" s="8">
        <f t="shared" si="7"/>
        <v>4220</v>
      </c>
      <c r="U22" s="8">
        <f t="shared" si="8"/>
        <v>685785300</v>
      </c>
      <c r="V22" s="9">
        <f t="shared" si="2"/>
        <v>0.689737735702413</v>
      </c>
      <c r="W22" s="8">
        <f t="shared" si="3"/>
        <v>3759</v>
      </c>
      <c r="X22" s="8">
        <f t="shared" si="4"/>
        <v>513409100</v>
      </c>
      <c r="Y22" s="7">
        <f t="shared" si="5"/>
        <v>125834.53046022878</v>
      </c>
      <c r="Z22" s="9">
        <f t="shared" si="6"/>
        <v>0.058906337012473144</v>
      </c>
      <c r="AA22" s="7">
        <v>126197.41746538872</v>
      </c>
      <c r="AB22" s="9">
        <f t="shared" si="9"/>
        <v>-0.0028755501693167648</v>
      </c>
    </row>
    <row r="23" spans="1:28" ht="12.75">
      <c r="A23" s="14" t="s">
        <v>69</v>
      </c>
      <c r="B23" s="14" t="s">
        <v>70</v>
      </c>
      <c r="C23" t="s">
        <v>28</v>
      </c>
      <c r="D23" s="18">
        <v>121</v>
      </c>
      <c r="E23" s="18">
        <v>38194100</v>
      </c>
      <c r="F23" s="18">
        <v>6311</v>
      </c>
      <c r="G23" s="18">
        <v>2437719950</v>
      </c>
      <c r="H23" s="18">
        <v>0</v>
      </c>
      <c r="I23" s="18">
        <v>0</v>
      </c>
      <c r="J23" s="18">
        <v>0</v>
      </c>
      <c r="K23" s="18">
        <v>0</v>
      </c>
      <c r="L23" s="18">
        <f t="shared" si="0"/>
        <v>167</v>
      </c>
      <c r="M23" s="18">
        <f t="shared" si="1"/>
        <v>101956900</v>
      </c>
      <c r="N23" s="18">
        <v>138</v>
      </c>
      <c r="O23" s="18">
        <v>84926100</v>
      </c>
      <c r="P23" s="18">
        <v>2</v>
      </c>
      <c r="Q23" s="18">
        <v>1604100</v>
      </c>
      <c r="R23" s="18">
        <v>27</v>
      </c>
      <c r="S23" s="18">
        <v>15426700</v>
      </c>
      <c r="T23" s="8">
        <f t="shared" si="7"/>
        <v>6599</v>
      </c>
      <c r="U23" s="8">
        <f t="shared" si="8"/>
        <v>2577870950</v>
      </c>
      <c r="V23" s="9">
        <f t="shared" si="2"/>
        <v>0.9456330426470728</v>
      </c>
      <c r="W23" s="8">
        <f t="shared" si="3"/>
        <v>6311</v>
      </c>
      <c r="X23" s="8">
        <f t="shared" si="4"/>
        <v>2453146650</v>
      </c>
      <c r="Y23" s="7">
        <f t="shared" si="5"/>
        <v>386265.24322611315</v>
      </c>
      <c r="Z23" s="9">
        <f t="shared" si="6"/>
        <v>0.0059842793914877705</v>
      </c>
      <c r="AA23" s="7">
        <v>391212.33755942946</v>
      </c>
      <c r="AB23" s="9">
        <f t="shared" si="9"/>
        <v>-0.01264554784795047</v>
      </c>
    </row>
    <row r="24" spans="1:28" ht="12.75">
      <c r="A24" s="14" t="s">
        <v>71</v>
      </c>
      <c r="B24" s="14" t="s">
        <v>72</v>
      </c>
      <c r="C24" t="s">
        <v>28</v>
      </c>
      <c r="D24" s="18">
        <v>325</v>
      </c>
      <c r="E24" s="18">
        <v>5364700</v>
      </c>
      <c r="F24" s="18">
        <v>662</v>
      </c>
      <c r="G24" s="18">
        <v>80893900</v>
      </c>
      <c r="H24" s="18">
        <v>2</v>
      </c>
      <c r="I24" s="18">
        <v>263000</v>
      </c>
      <c r="J24" s="18">
        <v>2</v>
      </c>
      <c r="K24" s="18">
        <v>4600</v>
      </c>
      <c r="L24" s="18">
        <f t="shared" si="0"/>
        <v>35</v>
      </c>
      <c r="M24" s="18">
        <f t="shared" si="1"/>
        <v>11162300</v>
      </c>
      <c r="N24" s="18">
        <v>32</v>
      </c>
      <c r="O24" s="18">
        <v>9515700</v>
      </c>
      <c r="P24" s="18">
        <v>1</v>
      </c>
      <c r="Q24" s="18">
        <v>206700</v>
      </c>
      <c r="R24" s="18">
        <v>2</v>
      </c>
      <c r="S24" s="18">
        <v>1439900</v>
      </c>
      <c r="T24" s="8">
        <f t="shared" si="7"/>
        <v>1026</v>
      </c>
      <c r="U24" s="8">
        <f t="shared" si="8"/>
        <v>97688500</v>
      </c>
      <c r="V24" s="9">
        <f t="shared" si="2"/>
        <v>0.8307723017550684</v>
      </c>
      <c r="W24" s="8">
        <f t="shared" si="3"/>
        <v>664</v>
      </c>
      <c r="X24" s="8">
        <f t="shared" si="4"/>
        <v>82596800</v>
      </c>
      <c r="Y24" s="7">
        <f t="shared" si="5"/>
        <v>122224.2469879518</v>
      </c>
      <c r="Z24" s="9">
        <f t="shared" si="6"/>
        <v>0.014739708358711618</v>
      </c>
      <c r="AA24" s="7">
        <v>122284.44108761329</v>
      </c>
      <c r="AB24" s="9">
        <f t="shared" si="9"/>
        <v>-0.0004922465943018814</v>
      </c>
    </row>
    <row r="25" spans="1:28" ht="12.75">
      <c r="A25" s="14" t="s">
        <v>73</v>
      </c>
      <c r="B25" s="14" t="s">
        <v>74</v>
      </c>
      <c r="C25" t="s">
        <v>75</v>
      </c>
      <c r="D25" s="18">
        <v>157</v>
      </c>
      <c r="E25" s="18">
        <v>26672000</v>
      </c>
      <c r="F25" s="18">
        <v>2153</v>
      </c>
      <c r="G25" s="18">
        <v>1333766900</v>
      </c>
      <c r="H25" s="18">
        <v>1</v>
      </c>
      <c r="I25" s="18">
        <v>954800</v>
      </c>
      <c r="J25" s="18">
        <v>5</v>
      </c>
      <c r="K25" s="18">
        <v>6600</v>
      </c>
      <c r="L25" s="18">
        <f t="shared" si="0"/>
        <v>65</v>
      </c>
      <c r="M25" s="18">
        <f t="shared" si="1"/>
        <v>173301900</v>
      </c>
      <c r="N25" s="18">
        <v>43</v>
      </c>
      <c r="O25" s="18">
        <v>82518900</v>
      </c>
      <c r="P25" s="18">
        <v>22</v>
      </c>
      <c r="Q25" s="18">
        <v>90783000</v>
      </c>
      <c r="R25" s="18">
        <v>0</v>
      </c>
      <c r="S25" s="18">
        <v>0</v>
      </c>
      <c r="T25" s="8">
        <f t="shared" si="7"/>
        <v>2381</v>
      </c>
      <c r="U25" s="8">
        <f t="shared" si="8"/>
        <v>1534702200</v>
      </c>
      <c r="V25" s="9">
        <f t="shared" si="2"/>
        <v>0.8696942638122236</v>
      </c>
      <c r="W25" s="8">
        <f t="shared" si="3"/>
        <v>2154</v>
      </c>
      <c r="X25" s="8">
        <f t="shared" si="4"/>
        <v>1334721700</v>
      </c>
      <c r="Y25" s="7">
        <f t="shared" si="5"/>
        <v>619647.9572887651</v>
      </c>
      <c r="Z25" s="9">
        <f t="shared" si="6"/>
        <v>0</v>
      </c>
      <c r="AA25" s="7">
        <v>541137.054631829</v>
      </c>
      <c r="AB25" s="9">
        <f t="shared" si="9"/>
        <v>0.1450850611410305</v>
      </c>
    </row>
    <row r="26" spans="1:28" ht="12.75">
      <c r="A26" s="14" t="s">
        <v>76</v>
      </c>
      <c r="B26" s="14" t="s">
        <v>77</v>
      </c>
      <c r="C26" t="s">
        <v>75</v>
      </c>
      <c r="D26" s="18">
        <v>65</v>
      </c>
      <c r="E26" s="18">
        <v>89757600</v>
      </c>
      <c r="F26" s="18">
        <v>653</v>
      </c>
      <c r="G26" s="18">
        <v>1761176600</v>
      </c>
      <c r="H26" s="18">
        <v>0</v>
      </c>
      <c r="I26" s="18">
        <v>0</v>
      </c>
      <c r="J26" s="18">
        <v>0</v>
      </c>
      <c r="K26" s="18">
        <v>0</v>
      </c>
      <c r="L26" s="18">
        <f t="shared" si="0"/>
        <v>18</v>
      </c>
      <c r="M26" s="18">
        <f t="shared" si="1"/>
        <v>93174400</v>
      </c>
      <c r="N26" s="18">
        <v>18</v>
      </c>
      <c r="O26" s="18">
        <v>93174400</v>
      </c>
      <c r="P26" s="18">
        <v>0</v>
      </c>
      <c r="Q26" s="18">
        <v>0</v>
      </c>
      <c r="R26" s="18">
        <v>0</v>
      </c>
      <c r="S26" s="18">
        <v>0</v>
      </c>
      <c r="T26" s="8">
        <f t="shared" si="7"/>
        <v>736</v>
      </c>
      <c r="U26" s="8">
        <f t="shared" si="8"/>
        <v>1944108600</v>
      </c>
      <c r="V26" s="9">
        <f t="shared" si="2"/>
        <v>0.9059044335280447</v>
      </c>
      <c r="W26" s="8">
        <f t="shared" si="3"/>
        <v>653</v>
      </c>
      <c r="X26" s="8">
        <f t="shared" si="4"/>
        <v>1761176600</v>
      </c>
      <c r="Y26" s="7">
        <f t="shared" si="5"/>
        <v>2697054.517611026</v>
      </c>
      <c r="Z26" s="9">
        <f t="shared" si="6"/>
        <v>0</v>
      </c>
      <c r="AA26" s="7">
        <v>2674522.9709035223</v>
      </c>
      <c r="AB26" s="9">
        <f t="shared" si="9"/>
        <v>0.008424510446396265</v>
      </c>
    </row>
    <row r="27" spans="1:28" ht="12.75">
      <c r="A27" s="14" t="s">
        <v>78</v>
      </c>
      <c r="B27" s="14" t="s">
        <v>79</v>
      </c>
      <c r="C27" t="s">
        <v>75</v>
      </c>
      <c r="D27" s="18">
        <v>47</v>
      </c>
      <c r="E27" s="18">
        <v>7253500</v>
      </c>
      <c r="F27" s="18">
        <v>6871</v>
      </c>
      <c r="G27" s="18">
        <v>2196794100</v>
      </c>
      <c r="H27" s="18">
        <v>0</v>
      </c>
      <c r="I27" s="18">
        <v>0</v>
      </c>
      <c r="J27" s="18">
        <v>0</v>
      </c>
      <c r="K27" s="18">
        <v>0</v>
      </c>
      <c r="L27" s="18">
        <f t="shared" si="0"/>
        <v>369</v>
      </c>
      <c r="M27" s="18">
        <f t="shared" si="1"/>
        <v>448153800</v>
      </c>
      <c r="N27" s="18">
        <v>278</v>
      </c>
      <c r="O27" s="18">
        <v>282927700</v>
      </c>
      <c r="P27" s="18">
        <v>48</v>
      </c>
      <c r="Q27" s="18">
        <v>45212400</v>
      </c>
      <c r="R27" s="18">
        <v>43</v>
      </c>
      <c r="S27" s="18">
        <v>120013700</v>
      </c>
      <c r="T27" s="8">
        <f t="shared" si="7"/>
        <v>7287</v>
      </c>
      <c r="U27" s="8">
        <f t="shared" si="8"/>
        <v>2652201400</v>
      </c>
      <c r="V27" s="9">
        <f t="shared" si="2"/>
        <v>0.8282908304022463</v>
      </c>
      <c r="W27" s="8">
        <f t="shared" si="3"/>
        <v>6871</v>
      </c>
      <c r="X27" s="8">
        <f t="shared" si="4"/>
        <v>2316807800</v>
      </c>
      <c r="Y27" s="7">
        <f t="shared" si="5"/>
        <v>319719.7060107699</v>
      </c>
      <c r="Z27" s="9">
        <f t="shared" si="6"/>
        <v>0.04525059823888186</v>
      </c>
      <c r="AA27" s="7">
        <v>319810.88</v>
      </c>
      <c r="AB27" s="9">
        <f t="shared" si="9"/>
        <v>-0.00028508720288104834</v>
      </c>
    </row>
    <row r="28" spans="1:28" ht="12.75">
      <c r="A28" s="14" t="s">
        <v>80</v>
      </c>
      <c r="B28" s="14" t="s">
        <v>81</v>
      </c>
      <c r="C28" t="s">
        <v>75</v>
      </c>
      <c r="D28" s="18">
        <v>50</v>
      </c>
      <c r="E28" s="18">
        <v>4174300</v>
      </c>
      <c r="F28" s="18">
        <v>2022</v>
      </c>
      <c r="G28" s="18">
        <v>687218200</v>
      </c>
      <c r="H28" s="18">
        <v>0</v>
      </c>
      <c r="I28" s="18">
        <v>0</v>
      </c>
      <c r="J28" s="18">
        <v>0</v>
      </c>
      <c r="K28" s="18">
        <v>0</v>
      </c>
      <c r="L28" s="18">
        <f t="shared" si="0"/>
        <v>129</v>
      </c>
      <c r="M28" s="18">
        <f t="shared" si="1"/>
        <v>134859100</v>
      </c>
      <c r="N28" s="18">
        <v>91</v>
      </c>
      <c r="O28" s="18">
        <v>68483700</v>
      </c>
      <c r="P28" s="18">
        <v>13</v>
      </c>
      <c r="Q28" s="18">
        <v>22919200</v>
      </c>
      <c r="R28" s="18">
        <v>25</v>
      </c>
      <c r="S28" s="18">
        <v>43456200</v>
      </c>
      <c r="T28" s="8">
        <f t="shared" si="7"/>
        <v>2201</v>
      </c>
      <c r="U28" s="8">
        <f t="shared" si="8"/>
        <v>826251600</v>
      </c>
      <c r="V28" s="9">
        <f t="shared" si="2"/>
        <v>0.8317299476333843</v>
      </c>
      <c r="W28" s="8">
        <f t="shared" si="3"/>
        <v>2022</v>
      </c>
      <c r="X28" s="8">
        <f t="shared" si="4"/>
        <v>730674400</v>
      </c>
      <c r="Y28" s="7">
        <f t="shared" si="5"/>
        <v>339870.52423343225</v>
      </c>
      <c r="Z28" s="9">
        <f t="shared" si="6"/>
        <v>0.05259439134520284</v>
      </c>
      <c r="AA28" s="7">
        <v>340511.9130004943</v>
      </c>
      <c r="AB28" s="9">
        <f t="shared" si="9"/>
        <v>-0.0018836015498262906</v>
      </c>
    </row>
    <row r="29" spans="1:28" ht="12.75">
      <c r="A29" s="14" t="s">
        <v>82</v>
      </c>
      <c r="B29" s="14" t="s">
        <v>83</v>
      </c>
      <c r="C29" t="s">
        <v>75</v>
      </c>
      <c r="D29" s="18">
        <v>88</v>
      </c>
      <c r="E29" s="18">
        <v>19242430</v>
      </c>
      <c r="F29" s="18">
        <v>1555</v>
      </c>
      <c r="G29" s="18">
        <v>245690007</v>
      </c>
      <c r="H29" s="18">
        <v>0</v>
      </c>
      <c r="I29" s="18">
        <v>0</v>
      </c>
      <c r="J29" s="18">
        <v>0</v>
      </c>
      <c r="K29" s="18">
        <v>0</v>
      </c>
      <c r="L29" s="18">
        <f t="shared" si="0"/>
        <v>450</v>
      </c>
      <c r="M29" s="18">
        <f t="shared" si="1"/>
        <v>654300898</v>
      </c>
      <c r="N29" s="18">
        <v>134</v>
      </c>
      <c r="O29" s="18">
        <v>160241410</v>
      </c>
      <c r="P29" s="18">
        <v>301</v>
      </c>
      <c r="Q29" s="18">
        <v>488367588</v>
      </c>
      <c r="R29" s="18">
        <v>15</v>
      </c>
      <c r="S29" s="18">
        <v>5691900</v>
      </c>
      <c r="T29" s="8">
        <f t="shared" si="7"/>
        <v>2093</v>
      </c>
      <c r="U29" s="8">
        <f t="shared" si="8"/>
        <v>919233335</v>
      </c>
      <c r="V29" s="9">
        <f t="shared" si="2"/>
        <v>0.26727708585546456</v>
      </c>
      <c r="W29" s="8">
        <f t="shared" si="3"/>
        <v>1555</v>
      </c>
      <c r="X29" s="8">
        <f t="shared" si="4"/>
        <v>251381907</v>
      </c>
      <c r="Y29" s="7">
        <f t="shared" si="5"/>
        <v>158000.0045016077</v>
      </c>
      <c r="Z29" s="9">
        <f t="shared" si="6"/>
        <v>0.006192007821387374</v>
      </c>
      <c r="AA29" s="7">
        <v>158446.30675241156</v>
      </c>
      <c r="AB29" s="9">
        <f t="shared" si="9"/>
        <v>-0.0028167412668144314</v>
      </c>
    </row>
    <row r="30" spans="1:28" ht="12.75">
      <c r="A30" s="14" t="s">
        <v>84</v>
      </c>
      <c r="B30" s="14" t="s">
        <v>85</v>
      </c>
      <c r="C30" t="s">
        <v>75</v>
      </c>
      <c r="D30" s="18">
        <v>94</v>
      </c>
      <c r="E30" s="18">
        <v>5230800</v>
      </c>
      <c r="F30" s="18">
        <v>6485</v>
      </c>
      <c r="G30" s="18">
        <v>2287223100</v>
      </c>
      <c r="H30" s="18">
        <v>0</v>
      </c>
      <c r="I30" s="18">
        <v>0</v>
      </c>
      <c r="J30" s="18">
        <v>0</v>
      </c>
      <c r="K30" s="18">
        <v>0</v>
      </c>
      <c r="L30" s="18">
        <f t="shared" si="0"/>
        <v>406</v>
      </c>
      <c r="M30" s="18">
        <f t="shared" si="1"/>
        <v>439868100</v>
      </c>
      <c r="N30" s="18">
        <v>240</v>
      </c>
      <c r="O30" s="18">
        <v>177462000</v>
      </c>
      <c r="P30" s="18">
        <v>6</v>
      </c>
      <c r="Q30" s="18">
        <v>6158500</v>
      </c>
      <c r="R30" s="18">
        <v>160</v>
      </c>
      <c r="S30" s="18">
        <v>256247600</v>
      </c>
      <c r="T30" s="8">
        <f t="shared" si="7"/>
        <v>6985</v>
      </c>
      <c r="U30" s="8">
        <f t="shared" si="8"/>
        <v>2732322000</v>
      </c>
      <c r="V30" s="9">
        <f t="shared" si="2"/>
        <v>0.8370986655306366</v>
      </c>
      <c r="W30" s="8">
        <f t="shared" si="3"/>
        <v>6485</v>
      </c>
      <c r="X30" s="8">
        <f t="shared" si="4"/>
        <v>2543470700</v>
      </c>
      <c r="Y30" s="7">
        <f t="shared" si="5"/>
        <v>352694.3870470316</v>
      </c>
      <c r="Z30" s="9">
        <f t="shared" si="6"/>
        <v>0.0937838219653467</v>
      </c>
      <c r="AA30" s="7">
        <v>353219.8454404946</v>
      </c>
      <c r="AB30" s="9">
        <f t="shared" si="9"/>
        <v>-0.0014876242098110354</v>
      </c>
    </row>
    <row r="31" spans="1:28" ht="12.75">
      <c r="A31" s="14" t="s">
        <v>86</v>
      </c>
      <c r="B31" s="14" t="s">
        <v>87</v>
      </c>
      <c r="C31" t="s">
        <v>75</v>
      </c>
      <c r="D31" s="18">
        <v>77</v>
      </c>
      <c r="E31" s="18">
        <v>24006400</v>
      </c>
      <c r="F31" s="18">
        <v>2683</v>
      </c>
      <c r="G31" s="18">
        <v>1784300900</v>
      </c>
      <c r="H31" s="18">
        <v>5</v>
      </c>
      <c r="I31" s="18">
        <v>5471800</v>
      </c>
      <c r="J31" s="18">
        <v>5</v>
      </c>
      <c r="K31" s="18">
        <v>31500</v>
      </c>
      <c r="L31" s="18">
        <f t="shared" si="0"/>
        <v>169</v>
      </c>
      <c r="M31" s="18">
        <f t="shared" si="1"/>
        <v>236576300</v>
      </c>
      <c r="N31" s="18">
        <v>160</v>
      </c>
      <c r="O31" s="18">
        <v>220571000</v>
      </c>
      <c r="P31" s="18">
        <v>8</v>
      </c>
      <c r="Q31" s="18">
        <v>15045700</v>
      </c>
      <c r="R31" s="18">
        <v>1</v>
      </c>
      <c r="S31" s="18">
        <v>959600</v>
      </c>
      <c r="T31" s="8">
        <f t="shared" si="7"/>
        <v>2939</v>
      </c>
      <c r="U31" s="8">
        <f t="shared" si="8"/>
        <v>2050386900</v>
      </c>
      <c r="V31" s="9">
        <f t="shared" si="2"/>
        <v>0.8728951106739904</v>
      </c>
      <c r="W31" s="8">
        <f t="shared" si="3"/>
        <v>2688</v>
      </c>
      <c r="X31" s="8">
        <f t="shared" si="4"/>
        <v>1790732300</v>
      </c>
      <c r="Y31" s="7">
        <f t="shared" si="5"/>
        <v>665838.0580357143</v>
      </c>
      <c r="Z31" s="9">
        <f t="shared" si="6"/>
        <v>0.0004680092327940644</v>
      </c>
      <c r="AA31" s="7">
        <v>666904.5640074211</v>
      </c>
      <c r="AB31" s="9">
        <f t="shared" si="9"/>
        <v>-0.001599188293596614</v>
      </c>
    </row>
    <row r="32" spans="1:28" ht="12.75">
      <c r="A32" s="14" t="s">
        <v>88</v>
      </c>
      <c r="B32" s="14" t="s">
        <v>89</v>
      </c>
      <c r="C32" t="s">
        <v>75</v>
      </c>
      <c r="D32" s="18">
        <v>86</v>
      </c>
      <c r="E32" s="18">
        <v>17877000</v>
      </c>
      <c r="F32" s="18">
        <v>2716</v>
      </c>
      <c r="G32" s="18">
        <v>1641269000</v>
      </c>
      <c r="H32" s="18">
        <v>0</v>
      </c>
      <c r="I32" s="18">
        <v>0</v>
      </c>
      <c r="J32" s="18">
        <v>0</v>
      </c>
      <c r="K32" s="18">
        <v>0</v>
      </c>
      <c r="L32" s="18">
        <f t="shared" si="0"/>
        <v>93</v>
      </c>
      <c r="M32" s="18">
        <f t="shared" si="1"/>
        <v>146119700</v>
      </c>
      <c r="N32" s="18">
        <v>86</v>
      </c>
      <c r="O32" s="18">
        <v>138099100</v>
      </c>
      <c r="P32" s="18">
        <v>2</v>
      </c>
      <c r="Q32" s="18">
        <v>2336100</v>
      </c>
      <c r="R32" s="18">
        <v>5</v>
      </c>
      <c r="S32" s="18">
        <v>5684500</v>
      </c>
      <c r="T32" s="8">
        <f t="shared" si="7"/>
        <v>2895</v>
      </c>
      <c r="U32" s="8">
        <f t="shared" si="8"/>
        <v>1805265700</v>
      </c>
      <c r="V32" s="9">
        <f t="shared" si="2"/>
        <v>0.9091564748612905</v>
      </c>
      <c r="W32" s="8">
        <f t="shared" si="3"/>
        <v>2716</v>
      </c>
      <c r="X32" s="8">
        <f t="shared" si="4"/>
        <v>1646953500</v>
      </c>
      <c r="Y32" s="7">
        <f t="shared" si="5"/>
        <v>604296.3917525773</v>
      </c>
      <c r="Z32" s="9">
        <f t="shared" si="6"/>
        <v>0.003148843962415062</v>
      </c>
      <c r="AA32" s="7">
        <v>593447.3007712082</v>
      </c>
      <c r="AB32" s="9">
        <f t="shared" si="9"/>
        <v>0.01828147329555666</v>
      </c>
    </row>
    <row r="33" spans="1:28" ht="12.75">
      <c r="A33" s="14" t="s">
        <v>90</v>
      </c>
      <c r="B33" s="14" t="s">
        <v>91</v>
      </c>
      <c r="C33" t="s">
        <v>75</v>
      </c>
      <c r="D33" s="18">
        <v>40</v>
      </c>
      <c r="E33" s="18">
        <v>18514400</v>
      </c>
      <c r="F33" s="18">
        <v>1639</v>
      </c>
      <c r="G33" s="18">
        <v>1183373100</v>
      </c>
      <c r="H33" s="18">
        <v>0</v>
      </c>
      <c r="I33" s="18">
        <v>0</v>
      </c>
      <c r="J33" s="18">
        <v>0</v>
      </c>
      <c r="K33" s="18">
        <v>0</v>
      </c>
      <c r="L33" s="18">
        <f t="shared" si="0"/>
        <v>9</v>
      </c>
      <c r="M33" s="18">
        <f t="shared" si="1"/>
        <v>38270200</v>
      </c>
      <c r="N33" s="18">
        <v>8</v>
      </c>
      <c r="O33" s="18">
        <v>36920200</v>
      </c>
      <c r="P33" s="18">
        <v>0</v>
      </c>
      <c r="Q33" s="18">
        <v>0</v>
      </c>
      <c r="R33" s="18">
        <v>1</v>
      </c>
      <c r="S33" s="18">
        <v>1350000</v>
      </c>
      <c r="T33" s="8">
        <f t="shared" si="7"/>
        <v>1688</v>
      </c>
      <c r="U33" s="8">
        <f t="shared" si="8"/>
        <v>1240157700</v>
      </c>
      <c r="V33" s="9">
        <f t="shared" si="2"/>
        <v>0.9542117909681971</v>
      </c>
      <c r="W33" s="8">
        <f t="shared" si="3"/>
        <v>1639</v>
      </c>
      <c r="X33" s="8">
        <f t="shared" si="4"/>
        <v>1184723100</v>
      </c>
      <c r="Y33" s="7">
        <f t="shared" si="5"/>
        <v>722009.2129347163</v>
      </c>
      <c r="Z33" s="9">
        <f t="shared" si="6"/>
        <v>0.0010885712357388097</v>
      </c>
      <c r="AA33" s="7">
        <v>718410.5745721272</v>
      </c>
      <c r="AB33" s="9">
        <f t="shared" si="9"/>
        <v>0.005009166749434814</v>
      </c>
    </row>
    <row r="34" spans="1:28" ht="12.75">
      <c r="A34" s="14" t="s">
        <v>92</v>
      </c>
      <c r="B34" s="14" t="s">
        <v>93</v>
      </c>
      <c r="C34" t="s">
        <v>75</v>
      </c>
      <c r="D34" s="18">
        <v>15</v>
      </c>
      <c r="E34" s="18">
        <v>896500</v>
      </c>
      <c r="F34" s="18">
        <v>4974</v>
      </c>
      <c r="G34" s="18">
        <v>1528027300</v>
      </c>
      <c r="H34" s="18">
        <v>0</v>
      </c>
      <c r="I34" s="18">
        <v>0</v>
      </c>
      <c r="J34" s="18">
        <v>1</v>
      </c>
      <c r="K34" s="18">
        <v>1100</v>
      </c>
      <c r="L34" s="18">
        <f t="shared" si="0"/>
        <v>183</v>
      </c>
      <c r="M34" s="18">
        <f t="shared" si="1"/>
        <v>161972900</v>
      </c>
      <c r="N34" s="18">
        <v>147</v>
      </c>
      <c r="O34" s="18">
        <v>94785200</v>
      </c>
      <c r="P34" s="18">
        <v>11</v>
      </c>
      <c r="Q34" s="18">
        <v>6056100</v>
      </c>
      <c r="R34" s="18">
        <v>25</v>
      </c>
      <c r="S34" s="18">
        <v>61131600</v>
      </c>
      <c r="T34" s="8">
        <f t="shared" si="7"/>
        <v>5173</v>
      </c>
      <c r="U34" s="8">
        <f t="shared" si="8"/>
        <v>1690897800</v>
      </c>
      <c r="V34" s="9">
        <f t="shared" si="2"/>
        <v>0.9036780933773763</v>
      </c>
      <c r="W34" s="8">
        <f t="shared" si="3"/>
        <v>4974</v>
      </c>
      <c r="X34" s="8">
        <f t="shared" si="4"/>
        <v>1589158900</v>
      </c>
      <c r="Y34" s="7">
        <f t="shared" si="5"/>
        <v>307202.91515882587</v>
      </c>
      <c r="Z34" s="9">
        <f t="shared" si="6"/>
        <v>0.03615333818519369</v>
      </c>
      <c r="AA34" s="7">
        <v>383749.1161108879</v>
      </c>
      <c r="AB34" s="9">
        <f t="shared" si="9"/>
        <v>-0.1994693869990395</v>
      </c>
    </row>
    <row r="35" spans="1:28" ht="12.75">
      <c r="A35" s="14" t="s">
        <v>94</v>
      </c>
      <c r="B35" s="14" t="s">
        <v>95</v>
      </c>
      <c r="C35" t="s">
        <v>75</v>
      </c>
      <c r="D35" s="18">
        <v>48</v>
      </c>
      <c r="E35" s="18">
        <v>16880100</v>
      </c>
      <c r="F35" s="18">
        <v>4774</v>
      </c>
      <c r="G35" s="18">
        <v>1583487400</v>
      </c>
      <c r="H35" s="18">
        <v>0</v>
      </c>
      <c r="I35" s="18">
        <v>0</v>
      </c>
      <c r="J35" s="18">
        <v>0</v>
      </c>
      <c r="K35" s="18">
        <v>0</v>
      </c>
      <c r="L35" s="18">
        <f t="shared" si="0"/>
        <v>295</v>
      </c>
      <c r="M35" s="18">
        <f t="shared" si="1"/>
        <v>447923100</v>
      </c>
      <c r="N35" s="18">
        <v>216</v>
      </c>
      <c r="O35" s="18">
        <v>274953900</v>
      </c>
      <c r="P35" s="18">
        <v>59</v>
      </c>
      <c r="Q35" s="18">
        <v>112063500</v>
      </c>
      <c r="R35" s="18">
        <v>20</v>
      </c>
      <c r="S35" s="18">
        <v>60905700</v>
      </c>
      <c r="T35" s="8">
        <f t="shared" si="7"/>
        <v>5117</v>
      </c>
      <c r="U35" s="8">
        <f t="shared" si="8"/>
        <v>2048290600</v>
      </c>
      <c r="V35" s="9">
        <f t="shared" si="2"/>
        <v>0.7730775115601273</v>
      </c>
      <c r="W35" s="8">
        <f t="shared" si="3"/>
        <v>4774</v>
      </c>
      <c r="X35" s="8">
        <f t="shared" si="4"/>
        <v>1644393100</v>
      </c>
      <c r="Y35" s="7">
        <f t="shared" si="5"/>
        <v>331689.8617511521</v>
      </c>
      <c r="Z35" s="9">
        <f t="shared" si="6"/>
        <v>0.029734892109547346</v>
      </c>
      <c r="AA35" s="7">
        <v>331836.12740989105</v>
      </c>
      <c r="AB35" s="9">
        <f t="shared" si="9"/>
        <v>-0.0004407767770213104</v>
      </c>
    </row>
    <row r="36" spans="1:28" ht="12.75">
      <c r="A36" s="14" t="s">
        <v>96</v>
      </c>
      <c r="B36" s="14" t="s">
        <v>97</v>
      </c>
      <c r="C36" t="s">
        <v>75</v>
      </c>
      <c r="D36" s="18">
        <v>57</v>
      </c>
      <c r="E36" s="18">
        <v>29994900</v>
      </c>
      <c r="F36" s="18">
        <v>1956</v>
      </c>
      <c r="G36" s="18">
        <v>620953700</v>
      </c>
      <c r="H36" s="18">
        <v>0</v>
      </c>
      <c r="I36" s="18">
        <v>0</v>
      </c>
      <c r="J36" s="18">
        <v>0</v>
      </c>
      <c r="K36" s="18">
        <v>0</v>
      </c>
      <c r="L36" s="18">
        <f t="shared" si="0"/>
        <v>301</v>
      </c>
      <c r="M36" s="18">
        <f t="shared" si="1"/>
        <v>1337987500</v>
      </c>
      <c r="N36" s="18">
        <v>171</v>
      </c>
      <c r="O36" s="18">
        <v>528271700</v>
      </c>
      <c r="P36" s="18">
        <v>92</v>
      </c>
      <c r="Q36" s="18">
        <v>681675500</v>
      </c>
      <c r="R36" s="18">
        <v>38</v>
      </c>
      <c r="S36" s="18">
        <v>128040300</v>
      </c>
      <c r="T36" s="8">
        <f t="shared" si="7"/>
        <v>2314</v>
      </c>
      <c r="U36" s="8">
        <f t="shared" si="8"/>
        <v>1988936100</v>
      </c>
      <c r="V36" s="9">
        <f t="shared" si="2"/>
        <v>0.31220394662251844</v>
      </c>
      <c r="W36" s="8">
        <f t="shared" si="3"/>
        <v>1956</v>
      </c>
      <c r="X36" s="8">
        <f t="shared" si="4"/>
        <v>748994000</v>
      </c>
      <c r="Y36" s="7">
        <f t="shared" si="5"/>
        <v>317460.9918200409</v>
      </c>
      <c r="Z36" s="9">
        <f t="shared" si="6"/>
        <v>0.06437627634190962</v>
      </c>
      <c r="AA36" s="7">
        <v>317606.91244239634</v>
      </c>
      <c r="AB36" s="9">
        <f t="shared" si="9"/>
        <v>-0.0004594378038981956</v>
      </c>
    </row>
    <row r="37" spans="1:28" ht="12.75">
      <c r="A37" s="14" t="s">
        <v>98</v>
      </c>
      <c r="B37" s="14" t="s">
        <v>99</v>
      </c>
      <c r="C37" t="s">
        <v>75</v>
      </c>
      <c r="D37" s="18">
        <v>169</v>
      </c>
      <c r="E37" s="18">
        <v>45227200</v>
      </c>
      <c r="F37" s="18">
        <v>3384</v>
      </c>
      <c r="G37" s="18">
        <v>1466104500</v>
      </c>
      <c r="H37" s="18">
        <v>0</v>
      </c>
      <c r="I37" s="18">
        <v>0</v>
      </c>
      <c r="J37" s="18">
        <v>0</v>
      </c>
      <c r="K37" s="18">
        <v>0</v>
      </c>
      <c r="L37" s="18">
        <f t="shared" si="0"/>
        <v>172</v>
      </c>
      <c r="M37" s="18">
        <f t="shared" si="1"/>
        <v>1088280800</v>
      </c>
      <c r="N37" s="18">
        <v>116</v>
      </c>
      <c r="O37" s="18">
        <v>578261800</v>
      </c>
      <c r="P37" s="18">
        <v>11</v>
      </c>
      <c r="Q37" s="18">
        <v>30204400</v>
      </c>
      <c r="R37" s="18">
        <v>45</v>
      </c>
      <c r="S37" s="18">
        <v>479814600</v>
      </c>
      <c r="T37" s="8">
        <f t="shared" si="7"/>
        <v>3725</v>
      </c>
      <c r="U37" s="8">
        <f t="shared" si="8"/>
        <v>2599612500</v>
      </c>
      <c r="V37" s="9">
        <f t="shared" si="2"/>
        <v>0.5639703994345311</v>
      </c>
      <c r="W37" s="8">
        <f t="shared" si="3"/>
        <v>3384</v>
      </c>
      <c r="X37" s="8">
        <f t="shared" si="4"/>
        <v>1945919100</v>
      </c>
      <c r="Y37" s="7">
        <f t="shared" si="5"/>
        <v>433246.0106382979</v>
      </c>
      <c r="Z37" s="9">
        <f t="shared" si="6"/>
        <v>0.1845715851881771</v>
      </c>
      <c r="AA37" s="7">
        <v>432748.12185743864</v>
      </c>
      <c r="AB37" s="9">
        <f t="shared" si="9"/>
        <v>0.00115052788380041</v>
      </c>
    </row>
    <row r="38" spans="1:28" ht="12.75">
      <c r="A38" s="14" t="s">
        <v>100</v>
      </c>
      <c r="B38" s="14" t="s">
        <v>101</v>
      </c>
      <c r="C38" t="s">
        <v>75</v>
      </c>
      <c r="D38" s="18">
        <v>74</v>
      </c>
      <c r="E38" s="18">
        <v>16761900</v>
      </c>
      <c r="F38" s="18">
        <v>2317</v>
      </c>
      <c r="G38" s="18">
        <v>1004911100</v>
      </c>
      <c r="H38" s="18">
        <v>1</v>
      </c>
      <c r="I38" s="18">
        <v>283300</v>
      </c>
      <c r="J38" s="18">
        <v>1</v>
      </c>
      <c r="K38" s="18">
        <v>5100</v>
      </c>
      <c r="L38" s="18">
        <f t="shared" si="0"/>
        <v>140</v>
      </c>
      <c r="M38" s="18">
        <f t="shared" si="1"/>
        <v>180977800</v>
      </c>
      <c r="N38" s="18">
        <v>130</v>
      </c>
      <c r="O38" s="18">
        <v>176171300</v>
      </c>
      <c r="P38" s="18">
        <v>10</v>
      </c>
      <c r="Q38" s="18">
        <v>4806500</v>
      </c>
      <c r="R38" s="18">
        <v>0</v>
      </c>
      <c r="S38" s="18">
        <v>0</v>
      </c>
      <c r="T38" s="8">
        <f t="shared" si="7"/>
        <v>2533</v>
      </c>
      <c r="U38" s="8">
        <f t="shared" si="8"/>
        <v>1202939200</v>
      </c>
      <c r="V38" s="9">
        <f t="shared" si="2"/>
        <v>0.8356152995928638</v>
      </c>
      <c r="W38" s="8">
        <f t="shared" si="3"/>
        <v>2318</v>
      </c>
      <c r="X38" s="8">
        <f t="shared" si="4"/>
        <v>1005194400</v>
      </c>
      <c r="Y38" s="7">
        <f t="shared" si="5"/>
        <v>433647.2821397757</v>
      </c>
      <c r="Z38" s="9">
        <f t="shared" si="6"/>
        <v>0</v>
      </c>
      <c r="AA38" s="7">
        <v>433587.09538195946</v>
      </c>
      <c r="AB38" s="9">
        <f t="shared" si="9"/>
        <v>0.0001388112295252107</v>
      </c>
    </row>
    <row r="39" spans="1:28" ht="12.75">
      <c r="A39" s="14" t="s">
        <v>102</v>
      </c>
      <c r="B39" s="14" t="s">
        <v>103</v>
      </c>
      <c r="C39" t="s">
        <v>75</v>
      </c>
      <c r="D39" s="18">
        <v>118</v>
      </c>
      <c r="E39" s="18">
        <v>24427300</v>
      </c>
      <c r="F39" s="18">
        <v>6785</v>
      </c>
      <c r="G39" s="18">
        <v>3110880500</v>
      </c>
      <c r="H39" s="18">
        <v>0</v>
      </c>
      <c r="I39" s="18">
        <v>0</v>
      </c>
      <c r="J39" s="18">
        <v>0</v>
      </c>
      <c r="K39" s="18">
        <v>0</v>
      </c>
      <c r="L39" s="18">
        <f t="shared" si="0"/>
        <v>704</v>
      </c>
      <c r="M39" s="18">
        <f t="shared" si="1"/>
        <v>1209736200</v>
      </c>
      <c r="N39" s="18">
        <v>522</v>
      </c>
      <c r="O39" s="18">
        <v>785499300</v>
      </c>
      <c r="P39" s="18">
        <v>127</v>
      </c>
      <c r="Q39" s="18">
        <v>245027000</v>
      </c>
      <c r="R39" s="18">
        <v>55</v>
      </c>
      <c r="S39" s="18">
        <v>179209900</v>
      </c>
      <c r="T39" s="8">
        <f t="shared" si="7"/>
        <v>7607</v>
      </c>
      <c r="U39" s="8">
        <f t="shared" si="8"/>
        <v>4345044000</v>
      </c>
      <c r="V39" s="9">
        <f t="shared" si="2"/>
        <v>0.7159606438968167</v>
      </c>
      <c r="W39" s="8">
        <f t="shared" si="3"/>
        <v>6785</v>
      </c>
      <c r="X39" s="8">
        <f t="shared" si="4"/>
        <v>3290090400</v>
      </c>
      <c r="Y39" s="7">
        <f t="shared" si="5"/>
        <v>458493.80987472367</v>
      </c>
      <c r="Z39" s="9">
        <f t="shared" si="6"/>
        <v>0.041244668638568446</v>
      </c>
      <c r="AA39" s="7">
        <v>464312.7685143458</v>
      </c>
      <c r="AB39" s="9">
        <f t="shared" si="9"/>
        <v>-0.012532411413627438</v>
      </c>
    </row>
    <row r="40" spans="1:28" ht="12.75">
      <c r="A40" s="14" t="s">
        <v>104</v>
      </c>
      <c r="B40" s="14" t="s">
        <v>105</v>
      </c>
      <c r="C40" t="s">
        <v>75</v>
      </c>
      <c r="D40" s="18">
        <v>56</v>
      </c>
      <c r="E40" s="18">
        <v>44397400</v>
      </c>
      <c r="F40" s="18">
        <v>1924</v>
      </c>
      <c r="G40" s="18">
        <v>2431499000</v>
      </c>
      <c r="H40" s="18">
        <v>0</v>
      </c>
      <c r="I40" s="18">
        <v>0</v>
      </c>
      <c r="J40" s="18">
        <v>0</v>
      </c>
      <c r="K40" s="18">
        <v>0</v>
      </c>
      <c r="L40" s="18">
        <f t="shared" si="0"/>
        <v>126</v>
      </c>
      <c r="M40" s="18">
        <f t="shared" si="1"/>
        <v>939351300</v>
      </c>
      <c r="N40" s="18">
        <v>124</v>
      </c>
      <c r="O40" s="18">
        <v>935926300</v>
      </c>
      <c r="P40" s="18">
        <v>1</v>
      </c>
      <c r="Q40" s="18">
        <v>1675000</v>
      </c>
      <c r="R40" s="18">
        <v>1</v>
      </c>
      <c r="S40" s="18">
        <v>1750000</v>
      </c>
      <c r="T40" s="8">
        <f t="shared" si="7"/>
        <v>2106</v>
      </c>
      <c r="U40" s="8">
        <f t="shared" si="8"/>
        <v>3415247700</v>
      </c>
      <c r="V40" s="9">
        <f t="shared" si="2"/>
        <v>0.7119539235763193</v>
      </c>
      <c r="W40" s="8">
        <f t="shared" si="3"/>
        <v>1924</v>
      </c>
      <c r="X40" s="8">
        <f t="shared" si="4"/>
        <v>2433249000</v>
      </c>
      <c r="Y40" s="7">
        <f t="shared" si="5"/>
        <v>1263772.869022869</v>
      </c>
      <c r="Z40" s="9">
        <f t="shared" si="6"/>
        <v>0.0005124079287133405</v>
      </c>
      <c r="AA40" s="7">
        <v>1262090.5630865486</v>
      </c>
      <c r="AB40" s="9">
        <f t="shared" si="9"/>
        <v>0.0013329518384213501</v>
      </c>
    </row>
    <row r="41" spans="1:28" ht="12.75">
      <c r="A41" s="14" t="s">
        <v>106</v>
      </c>
      <c r="B41" s="14" t="s">
        <v>107</v>
      </c>
      <c r="C41" t="s">
        <v>75</v>
      </c>
      <c r="D41" s="18">
        <v>117</v>
      </c>
      <c r="E41" s="18">
        <v>30421800</v>
      </c>
      <c r="F41" s="18">
        <v>10201</v>
      </c>
      <c r="G41" s="18">
        <v>3301846100</v>
      </c>
      <c r="H41" s="18">
        <v>0</v>
      </c>
      <c r="I41" s="18">
        <v>0</v>
      </c>
      <c r="J41" s="18">
        <v>0</v>
      </c>
      <c r="K41" s="18">
        <v>0</v>
      </c>
      <c r="L41" s="18">
        <f t="shared" si="0"/>
        <v>497</v>
      </c>
      <c r="M41" s="18">
        <f t="shared" si="1"/>
        <v>799868400</v>
      </c>
      <c r="N41" s="18">
        <v>403</v>
      </c>
      <c r="O41" s="18">
        <v>458062200</v>
      </c>
      <c r="P41" s="18">
        <v>81</v>
      </c>
      <c r="Q41" s="18">
        <v>206415400</v>
      </c>
      <c r="R41" s="18">
        <v>13</v>
      </c>
      <c r="S41" s="18">
        <v>135390800</v>
      </c>
      <c r="T41" s="8">
        <f t="shared" si="7"/>
        <v>10815</v>
      </c>
      <c r="U41" s="8">
        <f t="shared" si="8"/>
        <v>4132136300</v>
      </c>
      <c r="V41" s="9">
        <f t="shared" si="2"/>
        <v>0.7990651470039843</v>
      </c>
      <c r="W41" s="8">
        <f t="shared" si="3"/>
        <v>10201</v>
      </c>
      <c r="X41" s="8">
        <f t="shared" si="4"/>
        <v>3437236900</v>
      </c>
      <c r="Y41" s="7">
        <f t="shared" si="5"/>
        <v>323678.6687579649</v>
      </c>
      <c r="Z41" s="9">
        <f t="shared" si="6"/>
        <v>0.03276532770712331</v>
      </c>
      <c r="AA41" s="7">
        <v>411663.3460671956</v>
      </c>
      <c r="AB41" s="9">
        <f t="shared" si="9"/>
        <v>-0.21372968506860696</v>
      </c>
    </row>
    <row r="42" spans="1:28" ht="12.75">
      <c r="A42" s="14" t="s">
        <v>108</v>
      </c>
      <c r="B42" s="14" t="s">
        <v>109</v>
      </c>
      <c r="C42" t="s">
        <v>75</v>
      </c>
      <c r="D42" s="18">
        <v>56</v>
      </c>
      <c r="E42" s="18">
        <v>11002500</v>
      </c>
      <c r="F42" s="18">
        <v>2123</v>
      </c>
      <c r="G42" s="18">
        <v>634545200</v>
      </c>
      <c r="H42" s="18">
        <v>0</v>
      </c>
      <c r="I42" s="18">
        <v>0</v>
      </c>
      <c r="J42" s="18">
        <v>0</v>
      </c>
      <c r="K42" s="18">
        <v>0</v>
      </c>
      <c r="L42" s="18">
        <f t="shared" si="0"/>
        <v>443</v>
      </c>
      <c r="M42" s="18">
        <f t="shared" si="1"/>
        <v>400267700</v>
      </c>
      <c r="N42" s="18">
        <v>215</v>
      </c>
      <c r="O42" s="18">
        <v>195548000</v>
      </c>
      <c r="P42" s="18">
        <v>104</v>
      </c>
      <c r="Q42" s="18">
        <v>80515400</v>
      </c>
      <c r="R42" s="18">
        <v>124</v>
      </c>
      <c r="S42" s="18">
        <v>124204300</v>
      </c>
      <c r="T42" s="8">
        <f t="shared" si="7"/>
        <v>2622</v>
      </c>
      <c r="U42" s="8">
        <f t="shared" si="8"/>
        <v>1045815400</v>
      </c>
      <c r="V42" s="9">
        <f t="shared" si="2"/>
        <v>0.6067468503523662</v>
      </c>
      <c r="W42" s="8">
        <f t="shared" si="3"/>
        <v>2123</v>
      </c>
      <c r="X42" s="8">
        <f t="shared" si="4"/>
        <v>758749500</v>
      </c>
      <c r="Y42" s="7">
        <f t="shared" si="5"/>
        <v>298890.81488459726</v>
      </c>
      <c r="Z42" s="9">
        <f t="shared" si="6"/>
        <v>0.11876312014529523</v>
      </c>
      <c r="AA42" s="7">
        <v>299317.7746346063</v>
      </c>
      <c r="AB42" s="9">
        <f t="shared" si="9"/>
        <v>-0.001426443018729087</v>
      </c>
    </row>
    <row r="43" spans="1:28" ht="12.75">
      <c r="A43" s="14" t="s">
        <v>110</v>
      </c>
      <c r="B43" s="14" t="s">
        <v>111</v>
      </c>
      <c r="C43" t="s">
        <v>75</v>
      </c>
      <c r="D43" s="18">
        <v>110</v>
      </c>
      <c r="E43" s="18">
        <v>100665200</v>
      </c>
      <c r="F43" s="18">
        <v>7698</v>
      </c>
      <c r="G43" s="18">
        <v>3599241400</v>
      </c>
      <c r="H43" s="18">
        <v>0</v>
      </c>
      <c r="I43" s="18">
        <v>0</v>
      </c>
      <c r="J43" s="18">
        <v>0</v>
      </c>
      <c r="K43" s="18">
        <v>0</v>
      </c>
      <c r="L43" s="18">
        <f t="shared" si="0"/>
        <v>489</v>
      </c>
      <c r="M43" s="18">
        <f t="shared" si="1"/>
        <v>2376207520</v>
      </c>
      <c r="N43" s="18">
        <v>409</v>
      </c>
      <c r="O43" s="18">
        <v>926385300</v>
      </c>
      <c r="P43" s="18">
        <v>7</v>
      </c>
      <c r="Q43" s="18">
        <v>9419200</v>
      </c>
      <c r="R43" s="18">
        <v>73</v>
      </c>
      <c r="S43" s="18">
        <v>1440403020</v>
      </c>
      <c r="T43" s="8">
        <f t="shared" si="7"/>
        <v>8297</v>
      </c>
      <c r="U43" s="8">
        <f t="shared" si="8"/>
        <v>6076114120</v>
      </c>
      <c r="V43" s="9">
        <f t="shared" si="2"/>
        <v>0.5923590849212029</v>
      </c>
      <c r="W43" s="8">
        <f t="shared" si="3"/>
        <v>7698</v>
      </c>
      <c r="X43" s="8">
        <f t="shared" si="4"/>
        <v>5039644420</v>
      </c>
      <c r="Y43" s="7">
        <f t="shared" si="5"/>
        <v>467555.3910106521</v>
      </c>
      <c r="Z43" s="9">
        <f t="shared" si="6"/>
        <v>0.23705990235746263</v>
      </c>
      <c r="AA43" s="7">
        <v>467721.1435997401</v>
      </c>
      <c r="AB43" s="9">
        <f t="shared" si="9"/>
        <v>-0.0003543833571694098</v>
      </c>
    </row>
    <row r="44" spans="1:28" ht="12.75">
      <c r="A44" s="14" t="s">
        <v>112</v>
      </c>
      <c r="B44" s="14" t="s">
        <v>113</v>
      </c>
      <c r="C44" t="s">
        <v>75</v>
      </c>
      <c r="D44" s="18">
        <v>156</v>
      </c>
      <c r="E44" s="18">
        <v>52494400</v>
      </c>
      <c r="F44" s="18">
        <v>3450</v>
      </c>
      <c r="G44" s="18">
        <v>3561581700</v>
      </c>
      <c r="H44" s="18">
        <v>4</v>
      </c>
      <c r="I44" s="18">
        <v>4240000</v>
      </c>
      <c r="J44" s="18">
        <v>11</v>
      </c>
      <c r="K44" s="18">
        <v>21400</v>
      </c>
      <c r="L44" s="18">
        <f t="shared" si="0"/>
        <v>85</v>
      </c>
      <c r="M44" s="18">
        <f t="shared" si="1"/>
        <v>468600500</v>
      </c>
      <c r="N44" s="18">
        <v>67</v>
      </c>
      <c r="O44" s="18">
        <v>405702600</v>
      </c>
      <c r="P44" s="18">
        <v>16</v>
      </c>
      <c r="Q44" s="18">
        <v>32758500</v>
      </c>
      <c r="R44" s="18">
        <v>2</v>
      </c>
      <c r="S44" s="18">
        <v>30139400</v>
      </c>
      <c r="T44" s="8">
        <f t="shared" si="7"/>
        <v>3706</v>
      </c>
      <c r="U44" s="8">
        <f t="shared" si="8"/>
        <v>4086938000</v>
      </c>
      <c r="V44" s="9">
        <f t="shared" si="2"/>
        <v>0.87249224235846</v>
      </c>
      <c r="W44" s="8">
        <f t="shared" si="3"/>
        <v>3454</v>
      </c>
      <c r="X44" s="8">
        <f t="shared" si="4"/>
        <v>3595961100</v>
      </c>
      <c r="Y44" s="7">
        <f t="shared" si="5"/>
        <v>1032374.5512449334</v>
      </c>
      <c r="Z44" s="9">
        <f t="shared" si="6"/>
        <v>0.007374567463465313</v>
      </c>
      <c r="AA44" s="7">
        <v>1032283.7094907408</v>
      </c>
      <c r="AB44" s="9">
        <f t="shared" si="9"/>
        <v>8.800076312103968E-05</v>
      </c>
    </row>
    <row r="45" spans="1:28" ht="12.75">
      <c r="A45" s="14" t="s">
        <v>114</v>
      </c>
      <c r="B45" s="14" t="s">
        <v>115</v>
      </c>
      <c r="C45" t="s">
        <v>75</v>
      </c>
      <c r="D45" s="18">
        <v>164</v>
      </c>
      <c r="E45" s="18">
        <v>28781900</v>
      </c>
      <c r="F45" s="18">
        <v>5497</v>
      </c>
      <c r="G45" s="18">
        <v>1545590500</v>
      </c>
      <c r="H45" s="18">
        <v>0</v>
      </c>
      <c r="I45" s="18">
        <v>0</v>
      </c>
      <c r="J45" s="18">
        <v>0</v>
      </c>
      <c r="K45" s="18">
        <v>0</v>
      </c>
      <c r="L45" s="18">
        <f t="shared" si="0"/>
        <v>647</v>
      </c>
      <c r="M45" s="18">
        <f t="shared" si="1"/>
        <v>522268500</v>
      </c>
      <c r="N45" s="18">
        <v>455</v>
      </c>
      <c r="O45" s="18">
        <v>306310600</v>
      </c>
      <c r="P45" s="18">
        <v>73</v>
      </c>
      <c r="Q45" s="18">
        <v>130717000</v>
      </c>
      <c r="R45" s="18">
        <v>119</v>
      </c>
      <c r="S45" s="18">
        <v>85240900</v>
      </c>
      <c r="T45" s="8">
        <f t="shared" si="7"/>
        <v>6308</v>
      </c>
      <c r="U45" s="8">
        <f t="shared" si="8"/>
        <v>2096640900</v>
      </c>
      <c r="V45" s="9">
        <f t="shared" si="2"/>
        <v>0.7371746396819789</v>
      </c>
      <c r="W45" s="8">
        <f t="shared" si="3"/>
        <v>5497</v>
      </c>
      <c r="X45" s="8">
        <f t="shared" si="4"/>
        <v>1630831400</v>
      </c>
      <c r="Y45" s="7">
        <f t="shared" si="5"/>
        <v>281169.8199017646</v>
      </c>
      <c r="Z45" s="9">
        <f t="shared" si="6"/>
        <v>0.040655936836870826</v>
      </c>
      <c r="AA45" s="7">
        <v>281011.86905632773</v>
      </c>
      <c r="AB45" s="9">
        <f t="shared" si="9"/>
        <v>0.0005620789113545624</v>
      </c>
    </row>
    <row r="46" spans="1:28" ht="12.75">
      <c r="A46" s="14" t="s">
        <v>116</v>
      </c>
      <c r="B46" s="14" t="s">
        <v>117</v>
      </c>
      <c r="C46" t="s">
        <v>75</v>
      </c>
      <c r="D46" s="18">
        <v>70</v>
      </c>
      <c r="E46" s="18">
        <v>11677700</v>
      </c>
      <c r="F46" s="18">
        <v>3843</v>
      </c>
      <c r="G46" s="18">
        <v>2105596000</v>
      </c>
      <c r="H46" s="18">
        <v>0</v>
      </c>
      <c r="I46" s="18">
        <v>0</v>
      </c>
      <c r="J46" s="18">
        <v>0</v>
      </c>
      <c r="K46" s="18">
        <v>0</v>
      </c>
      <c r="L46" s="18">
        <f t="shared" si="0"/>
        <v>109</v>
      </c>
      <c r="M46" s="18">
        <f t="shared" si="1"/>
        <v>179898400</v>
      </c>
      <c r="N46" s="18">
        <v>101</v>
      </c>
      <c r="O46" s="18">
        <v>153928000</v>
      </c>
      <c r="P46" s="18">
        <v>8</v>
      </c>
      <c r="Q46" s="18">
        <v>25970400</v>
      </c>
      <c r="R46" s="18">
        <v>0</v>
      </c>
      <c r="S46" s="18">
        <v>0</v>
      </c>
      <c r="T46" s="8">
        <f t="shared" si="7"/>
        <v>4022</v>
      </c>
      <c r="U46" s="8">
        <f t="shared" si="8"/>
        <v>2297172100</v>
      </c>
      <c r="V46" s="9">
        <f t="shared" si="2"/>
        <v>0.9166035056755216</v>
      </c>
      <c r="W46" s="8">
        <f t="shared" si="3"/>
        <v>3843</v>
      </c>
      <c r="X46" s="8">
        <f t="shared" si="4"/>
        <v>2105596000</v>
      </c>
      <c r="Y46" s="7">
        <f t="shared" si="5"/>
        <v>547904.241478012</v>
      </c>
      <c r="Z46" s="9">
        <f t="shared" si="6"/>
        <v>0</v>
      </c>
      <c r="AA46" s="7">
        <v>547213.6020806242</v>
      </c>
      <c r="AB46" s="9">
        <f t="shared" si="9"/>
        <v>0.0012621020288271015</v>
      </c>
    </row>
    <row r="47" spans="1:28" ht="12.75">
      <c r="A47" s="14" t="s">
        <v>118</v>
      </c>
      <c r="B47" s="14" t="s">
        <v>119</v>
      </c>
      <c r="C47" t="s">
        <v>75</v>
      </c>
      <c r="D47" s="18">
        <v>243</v>
      </c>
      <c r="E47" s="18">
        <v>47731400</v>
      </c>
      <c r="F47" s="18">
        <v>8221</v>
      </c>
      <c r="G47" s="18">
        <v>1998662800</v>
      </c>
      <c r="H47" s="18">
        <v>0</v>
      </c>
      <c r="I47" s="18">
        <v>0</v>
      </c>
      <c r="J47" s="18">
        <v>0</v>
      </c>
      <c r="K47" s="18">
        <v>0</v>
      </c>
      <c r="L47" s="18">
        <f t="shared" si="0"/>
        <v>1456</v>
      </c>
      <c r="M47" s="18">
        <f t="shared" si="1"/>
        <v>2926833770</v>
      </c>
      <c r="N47" s="18">
        <v>1018</v>
      </c>
      <c r="O47" s="18">
        <v>1740230570</v>
      </c>
      <c r="P47" s="18">
        <v>230</v>
      </c>
      <c r="Q47" s="18">
        <v>295561200</v>
      </c>
      <c r="R47" s="18">
        <v>208</v>
      </c>
      <c r="S47" s="18">
        <v>891042000</v>
      </c>
      <c r="T47" s="8">
        <f t="shared" si="7"/>
        <v>9920</v>
      </c>
      <c r="U47" s="8">
        <f t="shared" si="8"/>
        <v>4973227970</v>
      </c>
      <c r="V47" s="9">
        <f t="shared" si="2"/>
        <v>0.40188441230857147</v>
      </c>
      <c r="W47" s="8">
        <f t="shared" si="3"/>
        <v>8221</v>
      </c>
      <c r="X47" s="8">
        <f t="shared" si="4"/>
        <v>2889704800</v>
      </c>
      <c r="Y47" s="7">
        <f t="shared" si="5"/>
        <v>243116.7497871305</v>
      </c>
      <c r="Z47" s="9">
        <f t="shared" si="6"/>
        <v>0.17916773680495487</v>
      </c>
      <c r="AA47" s="7">
        <v>243152.4857177586</v>
      </c>
      <c r="AB47" s="9">
        <f t="shared" si="9"/>
        <v>-0.00014696921778363327</v>
      </c>
    </row>
    <row r="48" spans="1:28" ht="12.75">
      <c r="A48" s="14" t="s">
        <v>120</v>
      </c>
      <c r="B48" s="14" t="s">
        <v>121</v>
      </c>
      <c r="C48" t="s">
        <v>75</v>
      </c>
      <c r="D48" s="18">
        <v>51</v>
      </c>
      <c r="E48" s="18">
        <v>14736500</v>
      </c>
      <c r="F48" s="18">
        <v>1590</v>
      </c>
      <c r="G48" s="18">
        <v>1016222100</v>
      </c>
      <c r="H48" s="18">
        <v>0</v>
      </c>
      <c r="I48" s="18">
        <v>0</v>
      </c>
      <c r="J48" s="18">
        <v>0</v>
      </c>
      <c r="K48" s="18">
        <v>0</v>
      </c>
      <c r="L48" s="18">
        <f t="shared" si="0"/>
        <v>27</v>
      </c>
      <c r="M48" s="18">
        <f t="shared" si="1"/>
        <v>32441300</v>
      </c>
      <c r="N48" s="18">
        <v>27</v>
      </c>
      <c r="O48" s="18">
        <v>32441300</v>
      </c>
      <c r="P48" s="18">
        <v>0</v>
      </c>
      <c r="Q48" s="18">
        <v>0</v>
      </c>
      <c r="R48" s="18">
        <v>0</v>
      </c>
      <c r="S48" s="18">
        <v>0</v>
      </c>
      <c r="T48" s="8">
        <f t="shared" si="7"/>
        <v>1668</v>
      </c>
      <c r="U48" s="8">
        <f t="shared" si="8"/>
        <v>1063399900</v>
      </c>
      <c r="V48" s="9">
        <f t="shared" si="2"/>
        <v>0.955634940345584</v>
      </c>
      <c r="W48" s="8">
        <f t="shared" si="3"/>
        <v>1590</v>
      </c>
      <c r="X48" s="8">
        <f t="shared" si="4"/>
        <v>1016222100</v>
      </c>
      <c r="Y48" s="7">
        <f t="shared" si="5"/>
        <v>639133.3962264151</v>
      </c>
      <c r="Z48" s="9">
        <f t="shared" si="6"/>
        <v>0</v>
      </c>
      <c r="AA48" s="7">
        <v>645636.838790932</v>
      </c>
      <c r="AB48" s="9">
        <f t="shared" si="9"/>
        <v>-0.010072911230864312</v>
      </c>
    </row>
    <row r="49" spans="1:28" ht="12.75">
      <c r="A49" s="14" t="s">
        <v>122</v>
      </c>
      <c r="B49" s="14" t="s">
        <v>123</v>
      </c>
      <c r="C49" t="s">
        <v>75</v>
      </c>
      <c r="D49" s="18">
        <v>103</v>
      </c>
      <c r="E49" s="18">
        <v>9444400</v>
      </c>
      <c r="F49" s="18">
        <v>3310</v>
      </c>
      <c r="G49" s="18">
        <v>1157627100</v>
      </c>
      <c r="H49" s="18">
        <v>0</v>
      </c>
      <c r="I49" s="18">
        <v>0</v>
      </c>
      <c r="J49" s="18">
        <v>0</v>
      </c>
      <c r="K49" s="18">
        <v>0</v>
      </c>
      <c r="L49" s="18">
        <f t="shared" si="0"/>
        <v>225</v>
      </c>
      <c r="M49" s="18">
        <f t="shared" si="1"/>
        <v>377692400</v>
      </c>
      <c r="N49" s="18">
        <v>189</v>
      </c>
      <c r="O49" s="18">
        <v>291192300</v>
      </c>
      <c r="P49" s="18">
        <v>12</v>
      </c>
      <c r="Q49" s="18">
        <v>20738800</v>
      </c>
      <c r="R49" s="18">
        <v>24</v>
      </c>
      <c r="S49" s="18">
        <v>65761300</v>
      </c>
      <c r="T49" s="8">
        <f t="shared" si="7"/>
        <v>3638</v>
      </c>
      <c r="U49" s="8">
        <f t="shared" si="8"/>
        <v>1544763900</v>
      </c>
      <c r="V49" s="9">
        <f t="shared" si="2"/>
        <v>0.7493877219683862</v>
      </c>
      <c r="W49" s="8">
        <f t="shared" si="3"/>
        <v>3310</v>
      </c>
      <c r="X49" s="8">
        <f t="shared" si="4"/>
        <v>1223388400</v>
      </c>
      <c r="Y49" s="7">
        <f t="shared" si="5"/>
        <v>349736.28398791543</v>
      </c>
      <c r="Z49" s="9">
        <f t="shared" si="6"/>
        <v>0.04257045364667054</v>
      </c>
      <c r="AA49" s="7">
        <v>440155.9552599758</v>
      </c>
      <c r="AB49" s="9">
        <f t="shared" si="9"/>
        <v>-0.2054264407683737</v>
      </c>
    </row>
    <row r="50" spans="1:28" ht="12.75">
      <c r="A50" s="14" t="s">
        <v>124</v>
      </c>
      <c r="B50" s="14" t="s">
        <v>125</v>
      </c>
      <c r="C50" t="s">
        <v>75</v>
      </c>
      <c r="D50" s="18">
        <v>41</v>
      </c>
      <c r="E50" s="18">
        <v>14802000</v>
      </c>
      <c r="F50" s="18">
        <v>1131</v>
      </c>
      <c r="G50" s="18">
        <v>683084200</v>
      </c>
      <c r="H50" s="18">
        <v>0</v>
      </c>
      <c r="I50" s="18">
        <v>0</v>
      </c>
      <c r="J50" s="18">
        <v>0</v>
      </c>
      <c r="K50" s="18">
        <v>0</v>
      </c>
      <c r="L50" s="18">
        <f t="shared" si="0"/>
        <v>41</v>
      </c>
      <c r="M50" s="18">
        <f t="shared" si="1"/>
        <v>97551200</v>
      </c>
      <c r="N50" s="18">
        <v>41</v>
      </c>
      <c r="O50" s="18">
        <v>97551200</v>
      </c>
      <c r="P50" s="18">
        <v>0</v>
      </c>
      <c r="Q50" s="18">
        <v>0</v>
      </c>
      <c r="R50" s="18">
        <v>0</v>
      </c>
      <c r="S50" s="18">
        <v>0</v>
      </c>
      <c r="T50" s="8">
        <f t="shared" si="7"/>
        <v>1213</v>
      </c>
      <c r="U50" s="8">
        <f t="shared" si="8"/>
        <v>795437400</v>
      </c>
      <c r="V50" s="9">
        <f t="shared" si="2"/>
        <v>0.8587529326632115</v>
      </c>
      <c r="W50" s="8">
        <f t="shared" si="3"/>
        <v>1131</v>
      </c>
      <c r="X50" s="8">
        <f t="shared" si="4"/>
        <v>683084200</v>
      </c>
      <c r="Y50" s="7">
        <f t="shared" si="5"/>
        <v>603964.809902741</v>
      </c>
      <c r="Z50" s="9">
        <f t="shared" si="6"/>
        <v>0</v>
      </c>
      <c r="AA50" s="7">
        <v>603970.9991158267</v>
      </c>
      <c r="AB50" s="9">
        <f t="shared" si="9"/>
        <v>-1.0247533564935045E-05</v>
      </c>
    </row>
    <row r="51" spans="1:28" ht="12.75">
      <c r="A51" s="14" t="s">
        <v>126</v>
      </c>
      <c r="B51" s="14" t="s">
        <v>127</v>
      </c>
      <c r="C51" t="s">
        <v>75</v>
      </c>
      <c r="D51" s="18">
        <v>58</v>
      </c>
      <c r="E51" s="18">
        <v>15382100</v>
      </c>
      <c r="F51" s="18">
        <v>3291</v>
      </c>
      <c r="G51" s="18">
        <v>1809213560</v>
      </c>
      <c r="H51" s="18">
        <v>2</v>
      </c>
      <c r="I51" s="18">
        <v>745000</v>
      </c>
      <c r="J51" s="18">
        <v>2</v>
      </c>
      <c r="K51" s="18">
        <v>13100</v>
      </c>
      <c r="L51" s="18">
        <f t="shared" si="0"/>
        <v>115</v>
      </c>
      <c r="M51" s="18">
        <f t="shared" si="1"/>
        <v>122735700</v>
      </c>
      <c r="N51" s="18">
        <v>101</v>
      </c>
      <c r="O51" s="18">
        <v>106992800</v>
      </c>
      <c r="P51" s="18">
        <v>12</v>
      </c>
      <c r="Q51" s="18">
        <v>13747600</v>
      </c>
      <c r="R51" s="18">
        <v>2</v>
      </c>
      <c r="S51" s="18">
        <v>1995300</v>
      </c>
      <c r="T51" s="8">
        <f t="shared" si="7"/>
        <v>3468</v>
      </c>
      <c r="U51" s="8">
        <f t="shared" si="8"/>
        <v>1948089460</v>
      </c>
      <c r="V51" s="9">
        <f t="shared" si="2"/>
        <v>0.9290941700387825</v>
      </c>
      <c r="W51" s="8">
        <f t="shared" si="3"/>
        <v>3293</v>
      </c>
      <c r="X51" s="8">
        <f t="shared" si="4"/>
        <v>1811953860</v>
      </c>
      <c r="Y51" s="7">
        <f t="shared" si="5"/>
        <v>549638.1901002126</v>
      </c>
      <c r="Z51" s="9">
        <f t="shared" si="6"/>
        <v>0.0010242342772081934</v>
      </c>
      <c r="AA51" s="7">
        <v>551873.1855450957</v>
      </c>
      <c r="AB51" s="9">
        <f t="shared" si="9"/>
        <v>-0.0040498351857330755</v>
      </c>
    </row>
    <row r="52" spans="1:28" ht="12.75">
      <c r="A52" s="14" t="s">
        <v>128</v>
      </c>
      <c r="B52" s="14" t="s">
        <v>129</v>
      </c>
      <c r="C52" t="s">
        <v>75</v>
      </c>
      <c r="D52" s="18">
        <v>47</v>
      </c>
      <c r="E52" s="18">
        <v>8676800</v>
      </c>
      <c r="F52" s="18">
        <v>1436</v>
      </c>
      <c r="G52" s="18">
        <v>1081984000</v>
      </c>
      <c r="H52" s="18">
        <v>0</v>
      </c>
      <c r="I52" s="18">
        <v>0</v>
      </c>
      <c r="J52" s="18">
        <v>0</v>
      </c>
      <c r="K52" s="18">
        <v>0</v>
      </c>
      <c r="L52" s="18">
        <f t="shared" si="0"/>
        <v>45</v>
      </c>
      <c r="M52" s="18">
        <f t="shared" si="1"/>
        <v>56821400</v>
      </c>
      <c r="N52" s="18">
        <v>44</v>
      </c>
      <c r="O52" s="18">
        <v>41521400</v>
      </c>
      <c r="P52" s="18">
        <v>1</v>
      </c>
      <c r="Q52" s="18">
        <v>15300000</v>
      </c>
      <c r="R52" s="18">
        <v>0</v>
      </c>
      <c r="S52" s="18">
        <v>0</v>
      </c>
      <c r="T52" s="8">
        <f t="shared" si="7"/>
        <v>1528</v>
      </c>
      <c r="U52" s="8">
        <f t="shared" si="8"/>
        <v>1147482200</v>
      </c>
      <c r="V52" s="9">
        <f t="shared" si="2"/>
        <v>0.9429200731828346</v>
      </c>
      <c r="W52" s="8">
        <f t="shared" si="3"/>
        <v>1436</v>
      </c>
      <c r="X52" s="8">
        <f t="shared" si="4"/>
        <v>1081984000</v>
      </c>
      <c r="Y52" s="7">
        <f t="shared" si="5"/>
        <v>753470.7520891365</v>
      </c>
      <c r="Z52" s="9">
        <f t="shared" si="6"/>
        <v>0</v>
      </c>
      <c r="AA52" s="7">
        <v>751375</v>
      </c>
      <c r="AB52" s="9">
        <f t="shared" si="9"/>
        <v>0.002789222544184346</v>
      </c>
    </row>
    <row r="53" spans="1:28" ht="12.75">
      <c r="A53" s="14" t="s">
        <v>130</v>
      </c>
      <c r="B53" s="14" t="s">
        <v>131</v>
      </c>
      <c r="C53" t="s">
        <v>75</v>
      </c>
      <c r="D53" s="18">
        <v>44</v>
      </c>
      <c r="E53" s="18">
        <v>5752200</v>
      </c>
      <c r="F53" s="18">
        <v>2440</v>
      </c>
      <c r="G53" s="18">
        <v>1164056900</v>
      </c>
      <c r="H53" s="18">
        <v>0</v>
      </c>
      <c r="I53" s="18">
        <v>0</v>
      </c>
      <c r="J53" s="18">
        <v>0</v>
      </c>
      <c r="K53" s="18">
        <v>0</v>
      </c>
      <c r="L53" s="18">
        <f t="shared" si="0"/>
        <v>97</v>
      </c>
      <c r="M53" s="18">
        <f t="shared" si="1"/>
        <v>171738000</v>
      </c>
      <c r="N53" s="18">
        <v>62</v>
      </c>
      <c r="O53" s="18">
        <v>81434000</v>
      </c>
      <c r="P53" s="18">
        <v>5</v>
      </c>
      <c r="Q53" s="18">
        <v>25643800</v>
      </c>
      <c r="R53" s="18">
        <v>30</v>
      </c>
      <c r="S53" s="18">
        <v>64660200</v>
      </c>
      <c r="T53" s="8">
        <f t="shared" si="7"/>
        <v>2581</v>
      </c>
      <c r="U53" s="8">
        <f t="shared" si="8"/>
        <v>1341547100</v>
      </c>
      <c r="V53" s="9">
        <f t="shared" si="2"/>
        <v>0.8676973771550771</v>
      </c>
      <c r="W53" s="8">
        <f t="shared" si="3"/>
        <v>2440</v>
      </c>
      <c r="X53" s="8">
        <f t="shared" si="4"/>
        <v>1228717100</v>
      </c>
      <c r="Y53" s="7">
        <f t="shared" si="5"/>
        <v>477072.5</v>
      </c>
      <c r="Z53" s="9">
        <f t="shared" si="6"/>
        <v>0.0481982332189455</v>
      </c>
      <c r="AA53" s="7">
        <v>478025.7470323373</v>
      </c>
      <c r="AB53" s="9">
        <f t="shared" si="9"/>
        <v>-0.0019941332412641223</v>
      </c>
    </row>
    <row r="54" spans="1:28" ht="12.75">
      <c r="A54" s="14" t="s">
        <v>132</v>
      </c>
      <c r="B54" s="14" t="s">
        <v>133</v>
      </c>
      <c r="C54" t="s">
        <v>75</v>
      </c>
      <c r="D54" s="18">
        <v>32</v>
      </c>
      <c r="E54" s="18">
        <v>10163500</v>
      </c>
      <c r="F54" s="18">
        <v>2238</v>
      </c>
      <c r="G54" s="18">
        <v>794550000</v>
      </c>
      <c r="H54" s="18">
        <v>0</v>
      </c>
      <c r="I54" s="18">
        <v>0</v>
      </c>
      <c r="J54" s="18">
        <v>0</v>
      </c>
      <c r="K54" s="18">
        <v>0</v>
      </c>
      <c r="L54" s="18">
        <f t="shared" si="0"/>
        <v>264</v>
      </c>
      <c r="M54" s="18">
        <f t="shared" si="1"/>
        <v>394282100</v>
      </c>
      <c r="N54" s="18">
        <v>162</v>
      </c>
      <c r="O54" s="18">
        <v>149139400</v>
      </c>
      <c r="P54" s="18">
        <v>77</v>
      </c>
      <c r="Q54" s="18">
        <v>135133600</v>
      </c>
      <c r="R54" s="18">
        <v>25</v>
      </c>
      <c r="S54" s="18">
        <v>110009100</v>
      </c>
      <c r="T54" s="8">
        <f t="shared" si="7"/>
        <v>2534</v>
      </c>
      <c r="U54" s="8">
        <f t="shared" si="8"/>
        <v>1198995600</v>
      </c>
      <c r="V54" s="9">
        <f t="shared" si="2"/>
        <v>0.6626796628778288</v>
      </c>
      <c r="W54" s="8">
        <f t="shared" si="3"/>
        <v>2238</v>
      </c>
      <c r="X54" s="8">
        <f t="shared" si="4"/>
        <v>904559100</v>
      </c>
      <c r="Y54" s="7">
        <f t="shared" si="5"/>
        <v>355026.8096514745</v>
      </c>
      <c r="Z54" s="9">
        <f t="shared" si="6"/>
        <v>0.09175104562518828</v>
      </c>
      <c r="AA54" s="7">
        <v>357248.3251451541</v>
      </c>
      <c r="AB54" s="9">
        <f t="shared" si="9"/>
        <v>-0.006218407021997743</v>
      </c>
    </row>
    <row r="55" spans="1:28" ht="12.75">
      <c r="A55" s="14" t="s">
        <v>134</v>
      </c>
      <c r="B55" s="14" t="s">
        <v>135</v>
      </c>
      <c r="C55" t="s">
        <v>75</v>
      </c>
      <c r="D55" s="18">
        <v>72</v>
      </c>
      <c r="E55" s="18">
        <v>9104300</v>
      </c>
      <c r="F55" s="18">
        <v>4443</v>
      </c>
      <c r="G55" s="18">
        <v>1414368100</v>
      </c>
      <c r="H55" s="18">
        <v>0</v>
      </c>
      <c r="I55" s="18">
        <v>0</v>
      </c>
      <c r="J55" s="18">
        <v>0</v>
      </c>
      <c r="K55" s="18">
        <v>0</v>
      </c>
      <c r="L55" s="18">
        <f t="shared" si="0"/>
        <v>508</v>
      </c>
      <c r="M55" s="18">
        <f t="shared" si="1"/>
        <v>522392100</v>
      </c>
      <c r="N55" s="18">
        <v>303</v>
      </c>
      <c r="O55" s="18">
        <v>263305600</v>
      </c>
      <c r="P55" s="18">
        <v>112</v>
      </c>
      <c r="Q55" s="18">
        <v>122614100</v>
      </c>
      <c r="R55" s="18">
        <v>93</v>
      </c>
      <c r="S55" s="18">
        <v>136472400</v>
      </c>
      <c r="T55" s="8">
        <f t="shared" si="7"/>
        <v>5023</v>
      </c>
      <c r="U55" s="8">
        <f t="shared" si="8"/>
        <v>1945864500</v>
      </c>
      <c r="V55" s="9">
        <f t="shared" si="2"/>
        <v>0.7268584734445795</v>
      </c>
      <c r="W55" s="8">
        <f t="shared" si="3"/>
        <v>4443</v>
      </c>
      <c r="X55" s="8">
        <f t="shared" si="4"/>
        <v>1550840500</v>
      </c>
      <c r="Y55" s="7">
        <f t="shared" si="5"/>
        <v>318336.28179158224</v>
      </c>
      <c r="Z55" s="9">
        <f t="shared" si="6"/>
        <v>0.07013458542462746</v>
      </c>
      <c r="AA55" s="7">
        <v>318672.2872579919</v>
      </c>
      <c r="AB55" s="9">
        <f t="shared" si="9"/>
        <v>-0.0010543918622507745</v>
      </c>
    </row>
    <row r="56" spans="1:28" ht="12.75">
      <c r="A56" s="14" t="s">
        <v>136</v>
      </c>
      <c r="B56" s="14" t="s">
        <v>137</v>
      </c>
      <c r="C56" t="s">
        <v>75</v>
      </c>
      <c r="D56" s="18">
        <v>106</v>
      </c>
      <c r="E56" s="18">
        <v>51468800</v>
      </c>
      <c r="F56" s="18">
        <v>5112</v>
      </c>
      <c r="G56" s="18">
        <v>1562667400</v>
      </c>
      <c r="H56" s="18">
        <v>0</v>
      </c>
      <c r="I56" s="18">
        <v>0</v>
      </c>
      <c r="J56" s="18">
        <v>0</v>
      </c>
      <c r="K56" s="18">
        <v>0</v>
      </c>
      <c r="L56" s="18">
        <f t="shared" si="0"/>
        <v>471</v>
      </c>
      <c r="M56" s="18">
        <f t="shared" si="1"/>
        <v>1036545900</v>
      </c>
      <c r="N56" s="18">
        <v>325</v>
      </c>
      <c r="O56" s="18">
        <v>404209800</v>
      </c>
      <c r="P56" s="18">
        <v>92</v>
      </c>
      <c r="Q56" s="18">
        <v>575492500</v>
      </c>
      <c r="R56" s="18">
        <v>54</v>
      </c>
      <c r="S56" s="18">
        <v>56843600</v>
      </c>
      <c r="T56" s="8">
        <f t="shared" si="7"/>
        <v>5689</v>
      </c>
      <c r="U56" s="8">
        <f t="shared" si="8"/>
        <v>2650682100</v>
      </c>
      <c r="V56" s="9">
        <f t="shared" si="2"/>
        <v>0.5895340674764431</v>
      </c>
      <c r="W56" s="8">
        <f t="shared" si="3"/>
        <v>5112</v>
      </c>
      <c r="X56" s="8">
        <f t="shared" si="4"/>
        <v>1619511000</v>
      </c>
      <c r="Y56" s="7">
        <f t="shared" si="5"/>
        <v>305686.1111111111</v>
      </c>
      <c r="Z56" s="9">
        <f t="shared" si="6"/>
        <v>0.021444895259224033</v>
      </c>
      <c r="AA56" s="7">
        <v>414194.37170216924</v>
      </c>
      <c r="AB56" s="9">
        <f t="shared" si="9"/>
        <v>-0.26197425171456</v>
      </c>
    </row>
    <row r="57" spans="1:28" ht="12.75">
      <c r="A57" s="14" t="s">
        <v>138</v>
      </c>
      <c r="B57" s="14" t="s">
        <v>139</v>
      </c>
      <c r="C57" t="s">
        <v>75</v>
      </c>
      <c r="D57" s="18">
        <v>411</v>
      </c>
      <c r="E57" s="18">
        <v>98254900</v>
      </c>
      <c r="F57" s="18">
        <v>9247</v>
      </c>
      <c r="G57" s="18">
        <v>4334976500</v>
      </c>
      <c r="H57" s="18">
        <v>13</v>
      </c>
      <c r="I57" s="18">
        <v>14030500</v>
      </c>
      <c r="J57" s="18">
        <v>21</v>
      </c>
      <c r="K57" s="18">
        <v>425900</v>
      </c>
      <c r="L57" s="18">
        <f t="shared" si="0"/>
        <v>252</v>
      </c>
      <c r="M57" s="18">
        <f t="shared" si="1"/>
        <v>1248654155</v>
      </c>
      <c r="N57" s="18">
        <v>163</v>
      </c>
      <c r="O57" s="18">
        <v>840148055</v>
      </c>
      <c r="P57" s="18">
        <v>81</v>
      </c>
      <c r="Q57" s="18">
        <v>357168100</v>
      </c>
      <c r="R57" s="18">
        <v>8</v>
      </c>
      <c r="S57" s="18">
        <v>51338000</v>
      </c>
      <c r="T57" s="8">
        <f t="shared" si="7"/>
        <v>9944</v>
      </c>
      <c r="U57" s="8">
        <f t="shared" si="8"/>
        <v>5696341955</v>
      </c>
      <c r="V57" s="9">
        <f t="shared" si="2"/>
        <v>0.763473652803205</v>
      </c>
      <c r="W57" s="8">
        <f t="shared" si="3"/>
        <v>9260</v>
      </c>
      <c r="X57" s="8">
        <f t="shared" si="4"/>
        <v>4400345000</v>
      </c>
      <c r="Y57" s="7">
        <f t="shared" si="5"/>
        <v>469655.18358531315</v>
      </c>
      <c r="Z57" s="9">
        <f t="shared" si="6"/>
        <v>0.009012450517465466</v>
      </c>
      <c r="AA57" s="7">
        <v>470441.51718175923</v>
      </c>
      <c r="AB57" s="9">
        <f t="shared" si="9"/>
        <v>-0.0016714800197837956</v>
      </c>
    </row>
    <row r="58" spans="1:28" ht="12.75">
      <c r="A58" s="14" t="s">
        <v>140</v>
      </c>
      <c r="B58" s="14" t="s">
        <v>141</v>
      </c>
      <c r="C58" t="s">
        <v>75</v>
      </c>
      <c r="D58" s="18">
        <v>62</v>
      </c>
      <c r="E58" s="18">
        <v>12865700</v>
      </c>
      <c r="F58" s="18">
        <v>2731</v>
      </c>
      <c r="G58" s="18">
        <v>864613100</v>
      </c>
      <c r="H58" s="18">
        <v>0</v>
      </c>
      <c r="I58" s="18">
        <v>0</v>
      </c>
      <c r="J58" s="18">
        <v>0</v>
      </c>
      <c r="K58" s="18">
        <v>0</v>
      </c>
      <c r="L58" s="18">
        <f t="shared" si="0"/>
        <v>144</v>
      </c>
      <c r="M58" s="18">
        <f t="shared" si="1"/>
        <v>266710200</v>
      </c>
      <c r="N58" s="18">
        <v>103</v>
      </c>
      <c r="O58" s="18">
        <v>118993500</v>
      </c>
      <c r="P58" s="18">
        <v>26</v>
      </c>
      <c r="Q58" s="18">
        <v>95232000</v>
      </c>
      <c r="R58" s="18">
        <v>15</v>
      </c>
      <c r="S58" s="18">
        <v>52484700</v>
      </c>
      <c r="T58" s="8">
        <f t="shared" si="7"/>
        <v>2937</v>
      </c>
      <c r="U58" s="8">
        <f t="shared" si="8"/>
        <v>1144189000</v>
      </c>
      <c r="V58" s="9">
        <f t="shared" si="2"/>
        <v>0.7556558400753721</v>
      </c>
      <c r="W58" s="8">
        <f t="shared" si="3"/>
        <v>2731</v>
      </c>
      <c r="X58" s="8">
        <f t="shared" si="4"/>
        <v>917097800</v>
      </c>
      <c r="Y58" s="7">
        <f t="shared" si="5"/>
        <v>316592.12742585136</v>
      </c>
      <c r="Z58" s="9">
        <f t="shared" si="6"/>
        <v>0.04587065598428232</v>
      </c>
      <c r="AA58" s="7">
        <v>411226.2926292629</v>
      </c>
      <c r="AB58" s="9">
        <f t="shared" si="9"/>
        <v>-0.23012673775878445</v>
      </c>
    </row>
    <row r="59" spans="1:28" ht="12.75">
      <c r="A59" s="14" t="s">
        <v>142</v>
      </c>
      <c r="B59" s="14" t="s">
        <v>143</v>
      </c>
      <c r="C59" t="s">
        <v>75</v>
      </c>
      <c r="D59" s="18">
        <v>50</v>
      </c>
      <c r="E59" s="18">
        <v>8447400</v>
      </c>
      <c r="F59" s="18">
        <v>2195</v>
      </c>
      <c r="G59" s="18">
        <v>860521700</v>
      </c>
      <c r="H59" s="18">
        <v>0</v>
      </c>
      <c r="I59" s="18">
        <v>0</v>
      </c>
      <c r="J59" s="18">
        <v>0</v>
      </c>
      <c r="K59" s="18">
        <v>0</v>
      </c>
      <c r="L59" s="18">
        <f t="shared" si="0"/>
        <v>176</v>
      </c>
      <c r="M59" s="18">
        <f t="shared" si="1"/>
        <v>192544900</v>
      </c>
      <c r="N59" s="18">
        <v>132</v>
      </c>
      <c r="O59" s="18">
        <v>130551300</v>
      </c>
      <c r="P59" s="18">
        <v>40</v>
      </c>
      <c r="Q59" s="18">
        <v>47833500</v>
      </c>
      <c r="R59" s="18">
        <v>4</v>
      </c>
      <c r="S59" s="18">
        <v>14160100</v>
      </c>
      <c r="T59" s="8">
        <f t="shared" si="7"/>
        <v>2421</v>
      </c>
      <c r="U59" s="8">
        <f t="shared" si="8"/>
        <v>1061514000</v>
      </c>
      <c r="V59" s="9">
        <f t="shared" si="2"/>
        <v>0.8106550643703239</v>
      </c>
      <c r="W59" s="8">
        <f t="shared" si="3"/>
        <v>2195</v>
      </c>
      <c r="X59" s="8">
        <f t="shared" si="4"/>
        <v>874681800</v>
      </c>
      <c r="Y59" s="7">
        <f t="shared" si="5"/>
        <v>392037.22095671983</v>
      </c>
      <c r="Z59" s="9">
        <f t="shared" si="6"/>
        <v>0.013339532026897432</v>
      </c>
      <c r="AA59" s="7">
        <v>316997.03737465816</v>
      </c>
      <c r="AB59" s="9">
        <f t="shared" si="9"/>
        <v>0.23672203438725462</v>
      </c>
    </row>
    <row r="60" spans="1:28" ht="12.75">
      <c r="A60" s="14" t="s">
        <v>144</v>
      </c>
      <c r="B60" s="14" t="s">
        <v>145</v>
      </c>
      <c r="C60" t="s">
        <v>75</v>
      </c>
      <c r="D60" s="18">
        <v>138</v>
      </c>
      <c r="E60" s="18">
        <v>30625900</v>
      </c>
      <c r="F60" s="18">
        <v>2652</v>
      </c>
      <c r="G60" s="18">
        <v>1727073100</v>
      </c>
      <c r="H60" s="18">
        <v>3</v>
      </c>
      <c r="I60" s="18">
        <v>2246000</v>
      </c>
      <c r="J60" s="18">
        <v>8</v>
      </c>
      <c r="K60" s="18">
        <v>37600</v>
      </c>
      <c r="L60" s="18">
        <f t="shared" si="0"/>
        <v>124</v>
      </c>
      <c r="M60" s="18">
        <f t="shared" si="1"/>
        <v>612323800</v>
      </c>
      <c r="N60" s="18">
        <v>118</v>
      </c>
      <c r="O60" s="18">
        <v>582231700</v>
      </c>
      <c r="P60" s="18">
        <v>5</v>
      </c>
      <c r="Q60" s="18">
        <v>11339100</v>
      </c>
      <c r="R60" s="18">
        <v>1</v>
      </c>
      <c r="S60" s="18">
        <v>18753000</v>
      </c>
      <c r="T60" s="8">
        <f t="shared" si="7"/>
        <v>2925</v>
      </c>
      <c r="U60" s="8">
        <f t="shared" si="8"/>
        <v>2372306400</v>
      </c>
      <c r="V60" s="9">
        <f t="shared" si="2"/>
        <v>0.7289611072161674</v>
      </c>
      <c r="W60" s="8">
        <f t="shared" si="3"/>
        <v>2655</v>
      </c>
      <c r="X60" s="8">
        <f t="shared" si="4"/>
        <v>1748072100</v>
      </c>
      <c r="Y60" s="7">
        <f t="shared" si="5"/>
        <v>651344.2937853107</v>
      </c>
      <c r="Z60" s="9">
        <f t="shared" si="6"/>
        <v>0.007904965395700994</v>
      </c>
      <c r="AA60" s="7">
        <v>653174.7998475028</v>
      </c>
      <c r="AB60" s="9">
        <f t="shared" si="9"/>
        <v>-0.002802475022948701</v>
      </c>
    </row>
    <row r="61" spans="1:28" ht="12.75">
      <c r="A61" s="14" t="s">
        <v>146</v>
      </c>
      <c r="B61" s="14" t="s">
        <v>147</v>
      </c>
      <c r="C61" t="s">
        <v>75</v>
      </c>
      <c r="D61" s="18">
        <v>19</v>
      </c>
      <c r="E61" s="18">
        <v>8641000</v>
      </c>
      <c r="F61" s="18">
        <v>598</v>
      </c>
      <c r="G61" s="18">
        <v>232620485</v>
      </c>
      <c r="H61" s="18">
        <v>0</v>
      </c>
      <c r="I61" s="18">
        <v>0</v>
      </c>
      <c r="J61" s="18">
        <v>0</v>
      </c>
      <c r="K61" s="18">
        <v>0</v>
      </c>
      <c r="L61" s="18">
        <f t="shared" si="0"/>
        <v>182</v>
      </c>
      <c r="M61" s="18">
        <f t="shared" si="1"/>
        <v>540855400</v>
      </c>
      <c r="N61" s="18">
        <v>41</v>
      </c>
      <c r="O61" s="18">
        <v>65617000</v>
      </c>
      <c r="P61" s="18">
        <v>141</v>
      </c>
      <c r="Q61" s="18">
        <v>475238400</v>
      </c>
      <c r="R61" s="18">
        <v>0</v>
      </c>
      <c r="S61" s="18">
        <v>0</v>
      </c>
      <c r="T61" s="8">
        <f t="shared" si="7"/>
        <v>799</v>
      </c>
      <c r="U61" s="8">
        <f t="shared" si="8"/>
        <v>782116885</v>
      </c>
      <c r="V61" s="9">
        <f t="shared" si="2"/>
        <v>0.2974241951060806</v>
      </c>
      <c r="W61" s="8">
        <f t="shared" si="3"/>
        <v>598</v>
      </c>
      <c r="X61" s="8">
        <f t="shared" si="4"/>
        <v>232620485</v>
      </c>
      <c r="Y61" s="7">
        <f t="shared" si="5"/>
        <v>388997.4665551839</v>
      </c>
      <c r="Z61" s="9">
        <f t="shared" si="6"/>
        <v>0</v>
      </c>
      <c r="AA61" s="7">
        <v>388741.44648829434</v>
      </c>
      <c r="AB61" s="9">
        <f t="shared" si="9"/>
        <v>0.0006585870099582864</v>
      </c>
    </row>
    <row r="62" spans="1:28" ht="12.75">
      <c r="A62" s="14" t="s">
        <v>148</v>
      </c>
      <c r="B62" s="14" t="s">
        <v>149</v>
      </c>
      <c r="C62" t="s">
        <v>75</v>
      </c>
      <c r="D62" s="18">
        <v>32</v>
      </c>
      <c r="E62" s="18">
        <v>3766500</v>
      </c>
      <c r="F62" s="18">
        <v>4197</v>
      </c>
      <c r="G62" s="18">
        <v>1721056000</v>
      </c>
      <c r="H62" s="18">
        <v>0</v>
      </c>
      <c r="I62" s="18">
        <v>0</v>
      </c>
      <c r="J62" s="18">
        <v>0</v>
      </c>
      <c r="K62" s="18">
        <v>0</v>
      </c>
      <c r="L62" s="18">
        <f t="shared" si="0"/>
        <v>99</v>
      </c>
      <c r="M62" s="18">
        <f t="shared" si="1"/>
        <v>219322900</v>
      </c>
      <c r="N62" s="18">
        <v>77</v>
      </c>
      <c r="O62" s="18">
        <v>86754500</v>
      </c>
      <c r="P62" s="18">
        <v>2</v>
      </c>
      <c r="Q62" s="18">
        <v>3736200</v>
      </c>
      <c r="R62" s="18">
        <v>20</v>
      </c>
      <c r="S62" s="18">
        <v>128832200</v>
      </c>
      <c r="T62" s="8">
        <f t="shared" si="7"/>
        <v>4328</v>
      </c>
      <c r="U62" s="8">
        <f t="shared" si="8"/>
        <v>1944145400</v>
      </c>
      <c r="V62" s="9">
        <f t="shared" si="2"/>
        <v>0.8852506607787669</v>
      </c>
      <c r="W62" s="8">
        <f t="shared" si="3"/>
        <v>4197</v>
      </c>
      <c r="X62" s="8">
        <f t="shared" si="4"/>
        <v>1849888200</v>
      </c>
      <c r="Y62" s="7">
        <f t="shared" si="5"/>
        <v>410068.14391231834</v>
      </c>
      <c r="Z62" s="9">
        <f t="shared" si="6"/>
        <v>0.06626675144770551</v>
      </c>
      <c r="AA62" s="7">
        <v>414035.30252501194</v>
      </c>
      <c r="AB62" s="9">
        <f t="shared" si="9"/>
        <v>-0.009581691678220953</v>
      </c>
    </row>
    <row r="63" spans="1:28" ht="12.75">
      <c r="A63" s="14" t="s">
        <v>150</v>
      </c>
      <c r="B63" s="14" t="s">
        <v>151</v>
      </c>
      <c r="C63" t="s">
        <v>75</v>
      </c>
      <c r="D63" s="18">
        <v>41</v>
      </c>
      <c r="E63" s="18">
        <v>27877600</v>
      </c>
      <c r="F63" s="18">
        <v>3729</v>
      </c>
      <c r="G63" s="18">
        <v>1191268700</v>
      </c>
      <c r="H63" s="18">
        <v>0</v>
      </c>
      <c r="I63" s="18">
        <v>0</v>
      </c>
      <c r="J63" s="18">
        <v>0</v>
      </c>
      <c r="K63" s="18">
        <v>0</v>
      </c>
      <c r="L63" s="18">
        <f t="shared" si="0"/>
        <v>301</v>
      </c>
      <c r="M63" s="18">
        <f t="shared" si="1"/>
        <v>282017500</v>
      </c>
      <c r="N63" s="18">
        <v>209</v>
      </c>
      <c r="O63" s="18">
        <v>143350900</v>
      </c>
      <c r="P63" s="18">
        <v>52</v>
      </c>
      <c r="Q63" s="18">
        <v>50942900</v>
      </c>
      <c r="R63" s="18">
        <v>40</v>
      </c>
      <c r="S63" s="18">
        <v>87723700</v>
      </c>
      <c r="T63" s="8">
        <f t="shared" si="7"/>
        <v>4071</v>
      </c>
      <c r="U63" s="8">
        <f t="shared" si="8"/>
        <v>1501163800</v>
      </c>
      <c r="V63" s="9">
        <f t="shared" si="2"/>
        <v>0.7935634339170715</v>
      </c>
      <c r="W63" s="8">
        <f t="shared" si="3"/>
        <v>3729</v>
      </c>
      <c r="X63" s="8">
        <f t="shared" si="4"/>
        <v>1278992400</v>
      </c>
      <c r="Y63" s="7">
        <f t="shared" si="5"/>
        <v>319460.63287744706</v>
      </c>
      <c r="Z63" s="9">
        <f t="shared" si="6"/>
        <v>0.05843712724753954</v>
      </c>
      <c r="AA63" s="7">
        <v>319933.08310991956</v>
      </c>
      <c r="AB63" s="9">
        <f t="shared" si="9"/>
        <v>-0.0014767157803126712</v>
      </c>
    </row>
    <row r="64" spans="1:28" ht="12.75">
      <c r="A64" s="14" t="s">
        <v>152</v>
      </c>
      <c r="B64" s="14" t="s">
        <v>153</v>
      </c>
      <c r="C64" t="s">
        <v>75</v>
      </c>
      <c r="D64" s="18">
        <v>94</v>
      </c>
      <c r="E64" s="18">
        <v>10447800</v>
      </c>
      <c r="F64" s="18">
        <v>1484</v>
      </c>
      <c r="G64" s="18">
        <v>577248700</v>
      </c>
      <c r="H64" s="18">
        <v>0</v>
      </c>
      <c r="I64" s="18">
        <v>0</v>
      </c>
      <c r="J64" s="18">
        <v>0</v>
      </c>
      <c r="K64" s="18">
        <v>0</v>
      </c>
      <c r="L64" s="18">
        <f t="shared" si="0"/>
        <v>144</v>
      </c>
      <c r="M64" s="18">
        <f t="shared" si="1"/>
        <v>264422700</v>
      </c>
      <c r="N64" s="18">
        <v>86</v>
      </c>
      <c r="O64" s="18">
        <v>76057200</v>
      </c>
      <c r="P64" s="18">
        <v>58</v>
      </c>
      <c r="Q64" s="18">
        <v>188365500</v>
      </c>
      <c r="R64" s="18">
        <v>0</v>
      </c>
      <c r="S64" s="18">
        <v>0</v>
      </c>
      <c r="T64" s="8">
        <f t="shared" si="7"/>
        <v>1722</v>
      </c>
      <c r="U64" s="8">
        <f t="shared" si="8"/>
        <v>852119200</v>
      </c>
      <c r="V64" s="9">
        <f t="shared" si="2"/>
        <v>0.6774271721608902</v>
      </c>
      <c r="W64" s="8">
        <f t="shared" si="3"/>
        <v>1484</v>
      </c>
      <c r="X64" s="8">
        <f t="shared" si="4"/>
        <v>577248700</v>
      </c>
      <c r="Y64" s="7">
        <f t="shared" si="5"/>
        <v>388981.6037735849</v>
      </c>
      <c r="Z64" s="9">
        <f t="shared" si="6"/>
        <v>0</v>
      </c>
      <c r="AA64" s="7">
        <v>387952.96495956875</v>
      </c>
      <c r="AB64" s="9">
        <f t="shared" si="9"/>
        <v>0.0026514523845006066</v>
      </c>
    </row>
    <row r="65" spans="1:28" ht="12.75">
      <c r="A65" s="14" t="s">
        <v>154</v>
      </c>
      <c r="B65" s="14" t="s">
        <v>155</v>
      </c>
      <c r="C65" t="s">
        <v>75</v>
      </c>
      <c r="D65" s="18">
        <v>55</v>
      </c>
      <c r="E65" s="18">
        <v>7705900</v>
      </c>
      <c r="F65" s="18">
        <v>1795</v>
      </c>
      <c r="G65" s="18">
        <v>986809800</v>
      </c>
      <c r="H65" s="18">
        <v>0</v>
      </c>
      <c r="I65" s="18">
        <v>0</v>
      </c>
      <c r="J65" s="18">
        <v>1</v>
      </c>
      <c r="K65" s="18">
        <v>44300</v>
      </c>
      <c r="L65" s="18">
        <f t="shared" si="0"/>
        <v>97</v>
      </c>
      <c r="M65" s="18">
        <f t="shared" si="1"/>
        <v>184639200</v>
      </c>
      <c r="N65" s="18">
        <v>52</v>
      </c>
      <c r="O65" s="18">
        <v>70643900</v>
      </c>
      <c r="P65" s="18">
        <v>44</v>
      </c>
      <c r="Q65" s="18">
        <v>97495300</v>
      </c>
      <c r="R65" s="18">
        <v>1</v>
      </c>
      <c r="S65" s="18">
        <v>16500000</v>
      </c>
      <c r="T65" s="8">
        <f t="shared" si="7"/>
        <v>1948</v>
      </c>
      <c r="U65" s="8">
        <f t="shared" si="8"/>
        <v>1179199200</v>
      </c>
      <c r="V65" s="9">
        <f t="shared" si="2"/>
        <v>0.8368474130579464</v>
      </c>
      <c r="W65" s="8">
        <f t="shared" si="3"/>
        <v>1795</v>
      </c>
      <c r="X65" s="8">
        <f t="shared" si="4"/>
        <v>1003309800</v>
      </c>
      <c r="Y65" s="7">
        <f t="shared" si="5"/>
        <v>549754.7632311977</v>
      </c>
      <c r="Z65" s="9">
        <f t="shared" si="6"/>
        <v>0.013992546806341117</v>
      </c>
      <c r="AA65" s="7">
        <v>549305.2280311458</v>
      </c>
      <c r="AB65" s="9">
        <f t="shared" si="9"/>
        <v>0.0008183705108054689</v>
      </c>
    </row>
    <row r="66" spans="1:28" ht="12.75">
      <c r="A66" s="14" t="s">
        <v>156</v>
      </c>
      <c r="B66" s="14" t="s">
        <v>157</v>
      </c>
      <c r="C66" t="s">
        <v>75</v>
      </c>
      <c r="D66" s="18">
        <v>179</v>
      </c>
      <c r="E66" s="18">
        <v>26098000</v>
      </c>
      <c r="F66" s="18">
        <v>4413</v>
      </c>
      <c r="G66" s="18">
        <v>1800660000</v>
      </c>
      <c r="H66" s="18">
        <v>3</v>
      </c>
      <c r="I66" s="18">
        <v>2577300</v>
      </c>
      <c r="J66" s="18">
        <v>8</v>
      </c>
      <c r="K66" s="18">
        <v>25900</v>
      </c>
      <c r="L66" s="18">
        <f aca="true" t="shared" si="10" ref="L66:L129">N66+P66+R66</f>
        <v>199</v>
      </c>
      <c r="M66" s="18">
        <f aca="true" t="shared" si="11" ref="M66:M129">O66+Q66+S66</f>
        <v>342497400</v>
      </c>
      <c r="N66" s="18">
        <v>139</v>
      </c>
      <c r="O66" s="18">
        <v>172464500</v>
      </c>
      <c r="P66" s="18">
        <v>60</v>
      </c>
      <c r="Q66" s="18">
        <v>170032900</v>
      </c>
      <c r="R66" s="18">
        <v>0</v>
      </c>
      <c r="S66" s="18">
        <v>0</v>
      </c>
      <c r="T66" s="8">
        <f t="shared" si="7"/>
        <v>4802</v>
      </c>
      <c r="U66" s="8">
        <f t="shared" si="8"/>
        <v>2171858600</v>
      </c>
      <c r="V66" s="9">
        <f aca="true" t="shared" si="12" ref="V66:V129">(G66+I66)/U66</f>
        <v>0.8302738032761433</v>
      </c>
      <c r="W66" s="8">
        <f aca="true" t="shared" si="13" ref="W66:W129">F66+H66</f>
        <v>4416</v>
      </c>
      <c r="X66" s="8">
        <f aca="true" t="shared" si="14" ref="X66:X129">G66+I66+S66</f>
        <v>1803237300</v>
      </c>
      <c r="Y66" s="7">
        <f aca="true" t="shared" si="15" ref="Y66:Y129">(G66+I66)/(H66+F66)</f>
        <v>408341.7798913043</v>
      </c>
      <c r="Z66" s="9">
        <f aca="true" t="shared" si="16" ref="Z66:Z129">S66/U66</f>
        <v>0</v>
      </c>
      <c r="AA66" s="7">
        <v>408111.3981418536</v>
      </c>
      <c r="AB66" s="9">
        <f t="shared" si="9"/>
        <v>0.0005645070206312087</v>
      </c>
    </row>
    <row r="67" spans="1:28" ht="12.75">
      <c r="A67" s="14" t="s">
        <v>158</v>
      </c>
      <c r="B67" s="14" t="s">
        <v>159</v>
      </c>
      <c r="C67" t="s">
        <v>75</v>
      </c>
      <c r="D67" s="18">
        <v>69</v>
      </c>
      <c r="E67" s="18">
        <v>47906700</v>
      </c>
      <c r="F67" s="18">
        <v>1935</v>
      </c>
      <c r="G67" s="18">
        <v>1597442700</v>
      </c>
      <c r="H67" s="18">
        <v>2</v>
      </c>
      <c r="I67" s="18">
        <v>371300</v>
      </c>
      <c r="J67" s="18">
        <v>1</v>
      </c>
      <c r="K67" s="18">
        <v>2500</v>
      </c>
      <c r="L67" s="18">
        <f t="shared" si="10"/>
        <v>50</v>
      </c>
      <c r="M67" s="18">
        <f t="shared" si="11"/>
        <v>82284600</v>
      </c>
      <c r="N67" s="18">
        <v>49</v>
      </c>
      <c r="O67" s="18">
        <v>81586500</v>
      </c>
      <c r="P67" s="18">
        <v>0</v>
      </c>
      <c r="Q67" s="18">
        <v>0</v>
      </c>
      <c r="R67" s="18">
        <v>1</v>
      </c>
      <c r="S67" s="18">
        <v>698100</v>
      </c>
      <c r="T67" s="8">
        <f aca="true" t="shared" si="17" ref="T67:T130">R67+P67+N67+J67+H67+F67+D67</f>
        <v>2057</v>
      </c>
      <c r="U67" s="8">
        <f aca="true" t="shared" si="18" ref="U67:U130">S67+Q67+O67+K67+I67+G67+E67</f>
        <v>1728007800</v>
      </c>
      <c r="V67" s="9">
        <f t="shared" si="12"/>
        <v>0.9246567058319991</v>
      </c>
      <c r="W67" s="8">
        <f t="shared" si="13"/>
        <v>1937</v>
      </c>
      <c r="X67" s="8">
        <f t="shared" si="14"/>
        <v>1598512100</v>
      </c>
      <c r="Y67" s="7">
        <f t="shared" si="15"/>
        <v>824891.0686628807</v>
      </c>
      <c r="Z67" s="9">
        <f t="shared" si="16"/>
        <v>0.0004039912319840223</v>
      </c>
      <c r="AA67" s="7">
        <v>825439.9379203311</v>
      </c>
      <c r="AB67" s="9">
        <f aca="true" t="shared" si="19" ref="AB67:AB130">(Y67-AA67)/AA67</f>
        <v>-0.0006649414842142374</v>
      </c>
    </row>
    <row r="68" spans="1:28" ht="12.75">
      <c r="A68" s="14" t="s">
        <v>160</v>
      </c>
      <c r="B68" s="14" t="s">
        <v>161</v>
      </c>
      <c r="C68" t="s">
        <v>75</v>
      </c>
      <c r="D68" s="18">
        <v>24</v>
      </c>
      <c r="E68" s="18">
        <v>3637800</v>
      </c>
      <c r="F68" s="18">
        <v>2636</v>
      </c>
      <c r="G68" s="18">
        <v>1401620300</v>
      </c>
      <c r="H68" s="18">
        <v>0</v>
      </c>
      <c r="I68" s="18">
        <v>0</v>
      </c>
      <c r="J68" s="18">
        <v>0</v>
      </c>
      <c r="K68" s="18">
        <v>0</v>
      </c>
      <c r="L68" s="18">
        <f t="shared" si="10"/>
        <v>106</v>
      </c>
      <c r="M68" s="18">
        <f t="shared" si="11"/>
        <v>216265200</v>
      </c>
      <c r="N68" s="18">
        <v>101</v>
      </c>
      <c r="O68" s="18">
        <v>208127400</v>
      </c>
      <c r="P68" s="18">
        <v>0</v>
      </c>
      <c r="Q68" s="18">
        <v>0</v>
      </c>
      <c r="R68" s="18">
        <v>5</v>
      </c>
      <c r="S68" s="18">
        <v>8137800</v>
      </c>
      <c r="T68" s="8">
        <f t="shared" si="17"/>
        <v>2766</v>
      </c>
      <c r="U68" s="8">
        <f t="shared" si="18"/>
        <v>1621523300</v>
      </c>
      <c r="V68" s="9">
        <f t="shared" si="12"/>
        <v>0.8643849274321251</v>
      </c>
      <c r="W68" s="8">
        <f t="shared" si="13"/>
        <v>2636</v>
      </c>
      <c r="X68" s="8">
        <f t="shared" si="14"/>
        <v>1409758100</v>
      </c>
      <c r="Y68" s="7">
        <f t="shared" si="15"/>
        <v>531722.4203338391</v>
      </c>
      <c r="Z68" s="9">
        <f t="shared" si="16"/>
        <v>0.0050186142869485745</v>
      </c>
      <c r="AA68" s="7">
        <v>534529.1081593928</v>
      </c>
      <c r="AB68" s="9">
        <f t="shared" si="19"/>
        <v>-0.005250767044695285</v>
      </c>
    </row>
    <row r="69" spans="1:28" ht="12.75">
      <c r="A69" s="14" t="s">
        <v>162</v>
      </c>
      <c r="B69" s="14" t="s">
        <v>163</v>
      </c>
      <c r="C69" t="s">
        <v>75</v>
      </c>
      <c r="D69" s="18">
        <v>75</v>
      </c>
      <c r="E69" s="18">
        <v>18322300</v>
      </c>
      <c r="F69" s="18">
        <v>3576</v>
      </c>
      <c r="G69" s="18">
        <v>1691121500</v>
      </c>
      <c r="H69" s="18">
        <v>0</v>
      </c>
      <c r="I69" s="18">
        <v>0</v>
      </c>
      <c r="J69" s="18">
        <v>0</v>
      </c>
      <c r="K69" s="18">
        <v>0</v>
      </c>
      <c r="L69" s="18">
        <f t="shared" si="10"/>
        <v>367</v>
      </c>
      <c r="M69" s="18">
        <f t="shared" si="11"/>
        <v>583058200</v>
      </c>
      <c r="N69" s="18">
        <v>237</v>
      </c>
      <c r="O69" s="18">
        <v>304918200</v>
      </c>
      <c r="P69" s="18">
        <v>35</v>
      </c>
      <c r="Q69" s="18">
        <v>89961100</v>
      </c>
      <c r="R69" s="18">
        <v>95</v>
      </c>
      <c r="S69" s="18">
        <v>188178900</v>
      </c>
      <c r="T69" s="8">
        <f t="shared" si="17"/>
        <v>4018</v>
      </c>
      <c r="U69" s="8">
        <f t="shared" si="18"/>
        <v>2292502000</v>
      </c>
      <c r="V69" s="9">
        <f t="shared" si="12"/>
        <v>0.737675038015234</v>
      </c>
      <c r="W69" s="8">
        <f t="shared" si="13"/>
        <v>3576</v>
      </c>
      <c r="X69" s="8">
        <f t="shared" si="14"/>
        <v>1879300400</v>
      </c>
      <c r="Y69" s="7">
        <f t="shared" si="15"/>
        <v>472908.69686800893</v>
      </c>
      <c r="Z69" s="9">
        <f t="shared" si="16"/>
        <v>0.08208450854132297</v>
      </c>
      <c r="AA69" s="7">
        <v>472710.7978573442</v>
      </c>
      <c r="AB69" s="9">
        <f t="shared" si="19"/>
        <v>0.00041864711269922725</v>
      </c>
    </row>
    <row r="70" spans="1:28" ht="12.75">
      <c r="A70" s="14" t="s">
        <v>164</v>
      </c>
      <c r="B70" s="14" t="s">
        <v>165</v>
      </c>
      <c r="C70" t="s">
        <v>75</v>
      </c>
      <c r="D70" s="18">
        <v>116</v>
      </c>
      <c r="E70" s="18">
        <v>144326700</v>
      </c>
      <c r="F70" s="18">
        <v>8123</v>
      </c>
      <c r="G70" s="18">
        <v>4146398000</v>
      </c>
      <c r="H70" s="18">
        <v>4</v>
      </c>
      <c r="I70" s="18">
        <v>1479800</v>
      </c>
      <c r="J70" s="18">
        <v>4</v>
      </c>
      <c r="K70" s="18">
        <v>22400</v>
      </c>
      <c r="L70" s="18">
        <f t="shared" si="10"/>
        <v>452</v>
      </c>
      <c r="M70" s="18">
        <f t="shared" si="11"/>
        <v>3701071800</v>
      </c>
      <c r="N70" s="18">
        <v>425</v>
      </c>
      <c r="O70" s="18">
        <v>3567000300</v>
      </c>
      <c r="P70" s="18">
        <v>26</v>
      </c>
      <c r="Q70" s="18">
        <v>115428700</v>
      </c>
      <c r="R70" s="18">
        <v>1</v>
      </c>
      <c r="S70" s="18">
        <v>18642800</v>
      </c>
      <c r="T70" s="8">
        <f t="shared" si="17"/>
        <v>8699</v>
      </c>
      <c r="U70" s="8">
        <f t="shared" si="18"/>
        <v>7993298700</v>
      </c>
      <c r="V70" s="9">
        <f t="shared" si="12"/>
        <v>0.5189194043255259</v>
      </c>
      <c r="W70" s="8">
        <f t="shared" si="13"/>
        <v>8127</v>
      </c>
      <c r="X70" s="8">
        <f t="shared" si="14"/>
        <v>4166520600</v>
      </c>
      <c r="Y70" s="7">
        <f t="shared" si="15"/>
        <v>510382.40433124156</v>
      </c>
      <c r="Z70" s="9">
        <f t="shared" si="16"/>
        <v>0.002332303683334141</v>
      </c>
      <c r="AA70" s="7">
        <v>537707.1850393701</v>
      </c>
      <c r="AB70" s="9">
        <f t="shared" si="19"/>
        <v>-0.05081721328705669</v>
      </c>
    </row>
    <row r="71" spans="1:28" ht="12.75">
      <c r="A71" s="14" t="s">
        <v>166</v>
      </c>
      <c r="B71" s="14" t="s">
        <v>167</v>
      </c>
      <c r="C71" t="s">
        <v>75</v>
      </c>
      <c r="D71" s="18">
        <v>34</v>
      </c>
      <c r="E71" s="18">
        <v>5991700</v>
      </c>
      <c r="F71" s="18">
        <v>2922</v>
      </c>
      <c r="G71" s="18">
        <v>1390657900</v>
      </c>
      <c r="H71" s="18">
        <v>0</v>
      </c>
      <c r="I71" s="18">
        <v>0</v>
      </c>
      <c r="J71" s="18">
        <v>0</v>
      </c>
      <c r="K71" s="18">
        <v>0</v>
      </c>
      <c r="L71" s="18">
        <f t="shared" si="10"/>
        <v>110</v>
      </c>
      <c r="M71" s="18">
        <f t="shared" si="11"/>
        <v>230504600</v>
      </c>
      <c r="N71" s="18">
        <v>97</v>
      </c>
      <c r="O71" s="18">
        <v>208261200</v>
      </c>
      <c r="P71" s="18">
        <v>3</v>
      </c>
      <c r="Q71" s="18">
        <v>3815600</v>
      </c>
      <c r="R71" s="18">
        <v>10</v>
      </c>
      <c r="S71" s="18">
        <v>18427800</v>
      </c>
      <c r="T71" s="8">
        <f t="shared" si="17"/>
        <v>3066</v>
      </c>
      <c r="U71" s="8">
        <f t="shared" si="18"/>
        <v>1627154200</v>
      </c>
      <c r="V71" s="9">
        <f t="shared" si="12"/>
        <v>0.8546564916834557</v>
      </c>
      <c r="W71" s="8">
        <f t="shared" si="13"/>
        <v>2922</v>
      </c>
      <c r="X71" s="8">
        <f t="shared" si="14"/>
        <v>1409085700</v>
      </c>
      <c r="Y71" s="7">
        <f t="shared" si="15"/>
        <v>475926.7282683094</v>
      </c>
      <c r="Z71" s="9">
        <f t="shared" si="16"/>
        <v>0.011325171271413612</v>
      </c>
      <c r="AA71" s="7">
        <v>474726.4635398836</v>
      </c>
      <c r="AB71" s="9">
        <f t="shared" si="19"/>
        <v>0.002528329091822222</v>
      </c>
    </row>
    <row r="72" spans="1:28" ht="12.75">
      <c r="A72" s="14" t="s">
        <v>168</v>
      </c>
      <c r="B72" s="14" t="s">
        <v>169</v>
      </c>
      <c r="C72" t="s">
        <v>75</v>
      </c>
      <c r="D72" s="18">
        <v>132</v>
      </c>
      <c r="E72" s="18">
        <v>30368200</v>
      </c>
      <c r="F72" s="18">
        <v>5115</v>
      </c>
      <c r="G72" s="18">
        <v>2232674400</v>
      </c>
      <c r="H72" s="18">
        <v>1</v>
      </c>
      <c r="I72" s="18">
        <v>787700</v>
      </c>
      <c r="J72" s="18">
        <v>1</v>
      </c>
      <c r="K72" s="18">
        <v>60600</v>
      </c>
      <c r="L72" s="18">
        <f t="shared" si="10"/>
        <v>247</v>
      </c>
      <c r="M72" s="18">
        <f t="shared" si="11"/>
        <v>574734200</v>
      </c>
      <c r="N72" s="18">
        <v>213</v>
      </c>
      <c r="O72" s="18">
        <v>443870000</v>
      </c>
      <c r="P72" s="18">
        <v>28</v>
      </c>
      <c r="Q72" s="18">
        <v>116220700</v>
      </c>
      <c r="R72" s="18">
        <v>6</v>
      </c>
      <c r="S72" s="18">
        <v>14643500</v>
      </c>
      <c r="T72" s="8">
        <f t="shared" si="17"/>
        <v>5496</v>
      </c>
      <c r="U72" s="8">
        <f t="shared" si="18"/>
        <v>2838625100</v>
      </c>
      <c r="V72" s="9">
        <f t="shared" si="12"/>
        <v>0.7868112277313408</v>
      </c>
      <c r="W72" s="8">
        <f t="shared" si="13"/>
        <v>5116</v>
      </c>
      <c r="X72" s="8">
        <f t="shared" si="14"/>
        <v>2248105600</v>
      </c>
      <c r="Y72" s="7">
        <f t="shared" si="15"/>
        <v>436564.13213448005</v>
      </c>
      <c r="Z72" s="9">
        <f t="shared" si="16"/>
        <v>0.005158659380557158</v>
      </c>
      <c r="AA72" s="7">
        <v>436268.98374779715</v>
      </c>
      <c r="AB72" s="9">
        <f t="shared" si="19"/>
        <v>0.0006765284667899518</v>
      </c>
    </row>
    <row r="73" spans="1:28" ht="12.75">
      <c r="A73" s="14" t="s">
        <v>170</v>
      </c>
      <c r="B73" s="14" t="s">
        <v>171</v>
      </c>
      <c r="C73" t="s">
        <v>75</v>
      </c>
      <c r="D73" s="18">
        <v>85</v>
      </c>
      <c r="E73" s="18">
        <v>66640500</v>
      </c>
      <c r="F73" s="18">
        <v>2495</v>
      </c>
      <c r="G73" s="18">
        <v>965065000</v>
      </c>
      <c r="H73" s="18">
        <v>0</v>
      </c>
      <c r="I73" s="18">
        <v>0</v>
      </c>
      <c r="J73" s="18">
        <v>0</v>
      </c>
      <c r="K73" s="18">
        <v>0</v>
      </c>
      <c r="L73" s="18">
        <f t="shared" si="10"/>
        <v>332</v>
      </c>
      <c r="M73" s="18">
        <f t="shared" si="11"/>
        <v>517470300</v>
      </c>
      <c r="N73" s="18">
        <v>234</v>
      </c>
      <c r="O73" s="18">
        <v>231804700</v>
      </c>
      <c r="P73" s="18">
        <v>83</v>
      </c>
      <c r="Q73" s="18">
        <v>217862300</v>
      </c>
      <c r="R73" s="18">
        <v>15</v>
      </c>
      <c r="S73" s="18">
        <v>67803300</v>
      </c>
      <c r="T73" s="8">
        <f t="shared" si="17"/>
        <v>2912</v>
      </c>
      <c r="U73" s="8">
        <f t="shared" si="18"/>
        <v>1549175800</v>
      </c>
      <c r="V73" s="9">
        <f t="shared" si="12"/>
        <v>0.6229538313211451</v>
      </c>
      <c r="W73" s="8">
        <f t="shared" si="13"/>
        <v>2495</v>
      </c>
      <c r="X73" s="8">
        <f t="shared" si="14"/>
        <v>1032868300</v>
      </c>
      <c r="Y73" s="7">
        <f t="shared" si="15"/>
        <v>386799.5991983968</v>
      </c>
      <c r="Z73" s="9">
        <f t="shared" si="16"/>
        <v>0.043767337444852936</v>
      </c>
      <c r="AA73" s="7">
        <v>502394.2606616182</v>
      </c>
      <c r="AB73" s="9">
        <f t="shared" si="19"/>
        <v>-0.23008754381666566</v>
      </c>
    </row>
    <row r="74" spans="1:28" ht="12.75">
      <c r="A74" s="14" t="s">
        <v>172</v>
      </c>
      <c r="B74" s="14" t="s">
        <v>173</v>
      </c>
      <c r="C74" t="s">
        <v>75</v>
      </c>
      <c r="D74" s="18">
        <v>39</v>
      </c>
      <c r="E74" s="18">
        <v>26181600</v>
      </c>
      <c r="F74" s="18">
        <v>2859</v>
      </c>
      <c r="G74" s="18">
        <v>766238100</v>
      </c>
      <c r="H74" s="18">
        <v>0</v>
      </c>
      <c r="I74" s="18">
        <v>0</v>
      </c>
      <c r="J74" s="18">
        <v>0</v>
      </c>
      <c r="K74" s="18">
        <v>0</v>
      </c>
      <c r="L74" s="18">
        <f t="shared" si="10"/>
        <v>255</v>
      </c>
      <c r="M74" s="18">
        <f t="shared" si="11"/>
        <v>433541000</v>
      </c>
      <c r="N74" s="18">
        <v>174</v>
      </c>
      <c r="O74" s="18">
        <v>280250600</v>
      </c>
      <c r="P74" s="18">
        <v>38</v>
      </c>
      <c r="Q74" s="18">
        <v>49183200</v>
      </c>
      <c r="R74" s="18">
        <v>43</v>
      </c>
      <c r="S74" s="18">
        <v>104107200</v>
      </c>
      <c r="T74" s="8">
        <f t="shared" si="17"/>
        <v>3153</v>
      </c>
      <c r="U74" s="8">
        <f t="shared" si="18"/>
        <v>1225960700</v>
      </c>
      <c r="V74" s="9">
        <f t="shared" si="12"/>
        <v>0.625010328634515</v>
      </c>
      <c r="W74" s="8">
        <f t="shared" si="13"/>
        <v>2859</v>
      </c>
      <c r="X74" s="8">
        <f t="shared" si="14"/>
        <v>870345300</v>
      </c>
      <c r="Y74" s="7">
        <f t="shared" si="15"/>
        <v>268009.12906610704</v>
      </c>
      <c r="Z74" s="9">
        <f t="shared" si="16"/>
        <v>0.08491887219549533</v>
      </c>
      <c r="AA74" s="7">
        <v>267747.59246336354</v>
      </c>
      <c r="AB74" s="9">
        <f t="shared" si="19"/>
        <v>0.0009768028176734417</v>
      </c>
    </row>
    <row r="75" spans="1:28" ht="12.75">
      <c r="A75" s="14" t="s">
        <v>174</v>
      </c>
      <c r="B75" s="14" t="s">
        <v>175</v>
      </c>
      <c r="C75" t="s">
        <v>75</v>
      </c>
      <c r="D75" s="18">
        <v>103</v>
      </c>
      <c r="E75" s="18">
        <v>23955900</v>
      </c>
      <c r="F75" s="18">
        <v>7437</v>
      </c>
      <c r="G75" s="18">
        <v>5908926300</v>
      </c>
      <c r="H75" s="18">
        <v>0</v>
      </c>
      <c r="I75" s="18">
        <v>0</v>
      </c>
      <c r="J75" s="18">
        <v>0</v>
      </c>
      <c r="K75" s="18">
        <v>0</v>
      </c>
      <c r="L75" s="18">
        <f t="shared" si="10"/>
        <v>357</v>
      </c>
      <c r="M75" s="18">
        <f t="shared" si="11"/>
        <v>677376800</v>
      </c>
      <c r="N75" s="18">
        <v>332</v>
      </c>
      <c r="O75" s="18">
        <v>574609800</v>
      </c>
      <c r="P75" s="18">
        <v>0</v>
      </c>
      <c r="Q75" s="18">
        <v>0</v>
      </c>
      <c r="R75" s="18">
        <v>25</v>
      </c>
      <c r="S75" s="18">
        <v>102767000</v>
      </c>
      <c r="T75" s="8">
        <f t="shared" si="17"/>
        <v>7897</v>
      </c>
      <c r="U75" s="8">
        <f t="shared" si="18"/>
        <v>6610259000</v>
      </c>
      <c r="V75" s="9">
        <f t="shared" si="12"/>
        <v>0.8939023871833162</v>
      </c>
      <c r="W75" s="8">
        <f t="shared" si="13"/>
        <v>7437</v>
      </c>
      <c r="X75" s="8">
        <f t="shared" si="14"/>
        <v>6011693300</v>
      </c>
      <c r="Y75" s="7">
        <f t="shared" si="15"/>
        <v>794530.8995562727</v>
      </c>
      <c r="Z75" s="9">
        <f t="shared" si="16"/>
        <v>0.01554659204730102</v>
      </c>
      <c r="AA75" s="7">
        <v>797422.0712844654</v>
      </c>
      <c r="AB75" s="9">
        <f t="shared" si="19"/>
        <v>-0.003625647987816155</v>
      </c>
    </row>
    <row r="76" spans="1:28" ht="12.75">
      <c r="A76" s="14" t="s">
        <v>176</v>
      </c>
      <c r="B76" s="14" t="s">
        <v>177</v>
      </c>
      <c r="C76" t="s">
        <v>75</v>
      </c>
      <c r="D76" s="18">
        <v>31</v>
      </c>
      <c r="E76" s="18">
        <v>7651800</v>
      </c>
      <c r="F76" s="18">
        <v>3226</v>
      </c>
      <c r="G76" s="18">
        <v>1230634900</v>
      </c>
      <c r="H76" s="18">
        <v>0</v>
      </c>
      <c r="I76" s="18">
        <v>0</v>
      </c>
      <c r="J76" s="18">
        <v>0</v>
      </c>
      <c r="K76" s="18">
        <v>0</v>
      </c>
      <c r="L76" s="18">
        <f t="shared" si="10"/>
        <v>144</v>
      </c>
      <c r="M76" s="18">
        <f t="shared" si="11"/>
        <v>191974200</v>
      </c>
      <c r="N76" s="18">
        <v>125</v>
      </c>
      <c r="O76" s="18">
        <v>101710100</v>
      </c>
      <c r="P76" s="18">
        <v>4</v>
      </c>
      <c r="Q76" s="18">
        <v>11109500</v>
      </c>
      <c r="R76" s="18">
        <v>15</v>
      </c>
      <c r="S76" s="18">
        <v>79154600</v>
      </c>
      <c r="T76" s="8">
        <f t="shared" si="17"/>
        <v>3401</v>
      </c>
      <c r="U76" s="8">
        <f t="shared" si="18"/>
        <v>1430260900</v>
      </c>
      <c r="V76" s="9">
        <f t="shared" si="12"/>
        <v>0.8604268633785626</v>
      </c>
      <c r="W76" s="8">
        <f t="shared" si="13"/>
        <v>3226</v>
      </c>
      <c r="X76" s="8">
        <f t="shared" si="14"/>
        <v>1309789500</v>
      </c>
      <c r="Y76" s="7">
        <f t="shared" si="15"/>
        <v>381473.93056416616</v>
      </c>
      <c r="Z76" s="9">
        <f t="shared" si="16"/>
        <v>0.05534276997993862</v>
      </c>
      <c r="AA76" s="7">
        <v>441406.72242874844</v>
      </c>
      <c r="AB76" s="9">
        <f t="shared" si="19"/>
        <v>-0.13577679908184132</v>
      </c>
    </row>
    <row r="77" spans="1:28" ht="12.75">
      <c r="A77" s="14" t="s">
        <v>178</v>
      </c>
      <c r="B77" s="14" t="s">
        <v>179</v>
      </c>
      <c r="C77" t="s">
        <v>75</v>
      </c>
      <c r="D77" s="18">
        <v>104</v>
      </c>
      <c r="E77" s="18">
        <v>28687500</v>
      </c>
      <c r="F77" s="18">
        <v>3289</v>
      </c>
      <c r="G77" s="18">
        <v>1961429200</v>
      </c>
      <c r="H77" s="18">
        <v>0</v>
      </c>
      <c r="I77" s="18">
        <v>0</v>
      </c>
      <c r="J77" s="18">
        <v>0</v>
      </c>
      <c r="K77" s="18">
        <v>0</v>
      </c>
      <c r="L77" s="18">
        <f t="shared" si="10"/>
        <v>37</v>
      </c>
      <c r="M77" s="18">
        <f t="shared" si="11"/>
        <v>89491300</v>
      </c>
      <c r="N77" s="18">
        <v>33</v>
      </c>
      <c r="O77" s="18">
        <v>76456600</v>
      </c>
      <c r="P77" s="18">
        <v>0</v>
      </c>
      <c r="Q77" s="18">
        <v>0</v>
      </c>
      <c r="R77" s="18">
        <v>4</v>
      </c>
      <c r="S77" s="18">
        <v>13034700</v>
      </c>
      <c r="T77" s="8">
        <f t="shared" si="17"/>
        <v>3430</v>
      </c>
      <c r="U77" s="8">
        <f t="shared" si="18"/>
        <v>2079608000</v>
      </c>
      <c r="V77" s="9">
        <f t="shared" si="12"/>
        <v>0.9431725594438952</v>
      </c>
      <c r="W77" s="8">
        <f t="shared" si="13"/>
        <v>3289</v>
      </c>
      <c r="X77" s="8">
        <f t="shared" si="14"/>
        <v>1974463900</v>
      </c>
      <c r="Y77" s="7">
        <f t="shared" si="15"/>
        <v>596360.3526907875</v>
      </c>
      <c r="Z77" s="9">
        <f t="shared" si="16"/>
        <v>0.006267863943589368</v>
      </c>
      <c r="AA77" s="7">
        <v>598717.4468085107</v>
      </c>
      <c r="AB77" s="9">
        <f t="shared" si="19"/>
        <v>-0.003936905681115132</v>
      </c>
    </row>
    <row r="78" spans="1:28" ht="12.75">
      <c r="A78" s="14" t="s">
        <v>180</v>
      </c>
      <c r="B78" s="14" t="s">
        <v>181</v>
      </c>
      <c r="C78" t="s">
        <v>75</v>
      </c>
      <c r="D78" s="18">
        <v>32</v>
      </c>
      <c r="E78" s="18">
        <v>5374000</v>
      </c>
      <c r="F78" s="18">
        <v>1810</v>
      </c>
      <c r="G78" s="18">
        <v>603442100</v>
      </c>
      <c r="H78" s="18">
        <v>0</v>
      </c>
      <c r="I78" s="18">
        <v>0</v>
      </c>
      <c r="J78" s="18">
        <v>0</v>
      </c>
      <c r="K78" s="18">
        <v>0</v>
      </c>
      <c r="L78" s="18">
        <f t="shared" si="10"/>
        <v>158</v>
      </c>
      <c r="M78" s="18">
        <f t="shared" si="11"/>
        <v>367796000</v>
      </c>
      <c r="N78" s="18">
        <v>132</v>
      </c>
      <c r="O78" s="18">
        <v>314727200</v>
      </c>
      <c r="P78" s="18">
        <v>22</v>
      </c>
      <c r="Q78" s="18">
        <v>32247600</v>
      </c>
      <c r="R78" s="18">
        <v>4</v>
      </c>
      <c r="S78" s="18">
        <v>20821200</v>
      </c>
      <c r="T78" s="8">
        <f t="shared" si="17"/>
        <v>2000</v>
      </c>
      <c r="U78" s="8">
        <f t="shared" si="18"/>
        <v>976612100</v>
      </c>
      <c r="V78" s="9">
        <f t="shared" si="12"/>
        <v>0.6178933273507465</v>
      </c>
      <c r="W78" s="8">
        <f t="shared" si="13"/>
        <v>1810</v>
      </c>
      <c r="X78" s="8">
        <f t="shared" si="14"/>
        <v>624263300</v>
      </c>
      <c r="Y78" s="7">
        <f t="shared" si="15"/>
        <v>333393.42541436467</v>
      </c>
      <c r="Z78" s="9">
        <f t="shared" si="16"/>
        <v>0.02131982595751169</v>
      </c>
      <c r="AA78" s="7">
        <v>334064.01326699834</v>
      </c>
      <c r="AB78" s="9">
        <f t="shared" si="19"/>
        <v>-0.002007363337570012</v>
      </c>
    </row>
    <row r="79" spans="1:28" ht="12.75">
      <c r="A79" s="14" t="s">
        <v>182</v>
      </c>
      <c r="B79" s="14" t="s">
        <v>183</v>
      </c>
      <c r="C79" t="s">
        <v>75</v>
      </c>
      <c r="D79" s="18">
        <v>11</v>
      </c>
      <c r="E79" s="18">
        <v>7706342</v>
      </c>
      <c r="F79" s="18">
        <v>73</v>
      </c>
      <c r="G79" s="18">
        <v>113294000</v>
      </c>
      <c r="H79" s="18">
        <v>0</v>
      </c>
      <c r="I79" s="18">
        <v>0</v>
      </c>
      <c r="J79" s="18">
        <v>0</v>
      </c>
      <c r="K79" s="18">
        <v>0</v>
      </c>
      <c r="L79" s="18">
        <f t="shared" si="10"/>
        <v>17</v>
      </c>
      <c r="M79" s="18">
        <f t="shared" si="11"/>
        <v>95854100</v>
      </c>
      <c r="N79" s="18">
        <v>17</v>
      </c>
      <c r="O79" s="18">
        <v>95854100</v>
      </c>
      <c r="P79" s="18">
        <v>0</v>
      </c>
      <c r="Q79" s="18">
        <v>0</v>
      </c>
      <c r="R79" s="18">
        <v>0</v>
      </c>
      <c r="S79" s="18">
        <v>0</v>
      </c>
      <c r="T79" s="8">
        <f t="shared" si="17"/>
        <v>101</v>
      </c>
      <c r="U79" s="8">
        <f t="shared" si="18"/>
        <v>216854442</v>
      </c>
      <c r="V79" s="9">
        <f t="shared" si="12"/>
        <v>0.5224426069169475</v>
      </c>
      <c r="W79" s="8">
        <f t="shared" si="13"/>
        <v>73</v>
      </c>
      <c r="X79" s="8">
        <f t="shared" si="14"/>
        <v>113294000</v>
      </c>
      <c r="Y79" s="7">
        <f t="shared" si="15"/>
        <v>1551972.602739726</v>
      </c>
      <c r="Z79" s="9">
        <f t="shared" si="16"/>
        <v>0</v>
      </c>
      <c r="AA79" s="7">
        <v>1606591.7808219178</v>
      </c>
      <c r="AB79" s="9">
        <f t="shared" si="19"/>
        <v>-0.0339969236331143</v>
      </c>
    </row>
    <row r="80" spans="1:28" ht="12.75">
      <c r="A80" s="14" t="s">
        <v>184</v>
      </c>
      <c r="B80" s="14" t="s">
        <v>185</v>
      </c>
      <c r="C80" t="s">
        <v>75</v>
      </c>
      <c r="D80" s="18">
        <v>82</v>
      </c>
      <c r="E80" s="18">
        <v>23714300</v>
      </c>
      <c r="F80" s="18">
        <v>5013</v>
      </c>
      <c r="G80" s="18">
        <v>2227309400</v>
      </c>
      <c r="H80" s="18">
        <v>0</v>
      </c>
      <c r="I80" s="18">
        <v>0</v>
      </c>
      <c r="J80" s="18">
        <v>0</v>
      </c>
      <c r="K80" s="18">
        <v>0</v>
      </c>
      <c r="L80" s="18">
        <f t="shared" si="10"/>
        <v>313</v>
      </c>
      <c r="M80" s="18">
        <f t="shared" si="11"/>
        <v>537997300</v>
      </c>
      <c r="N80" s="18">
        <v>254</v>
      </c>
      <c r="O80" s="18">
        <v>337368800</v>
      </c>
      <c r="P80" s="18">
        <v>24</v>
      </c>
      <c r="Q80" s="18">
        <v>88100300</v>
      </c>
      <c r="R80" s="18">
        <v>35</v>
      </c>
      <c r="S80" s="18">
        <v>112528200</v>
      </c>
      <c r="T80" s="8">
        <f t="shared" si="17"/>
        <v>5408</v>
      </c>
      <c r="U80" s="8">
        <f t="shared" si="18"/>
        <v>2789021000</v>
      </c>
      <c r="V80" s="9">
        <f t="shared" si="12"/>
        <v>0.7985990066048265</v>
      </c>
      <c r="W80" s="8">
        <f t="shared" si="13"/>
        <v>5013</v>
      </c>
      <c r="X80" s="8">
        <f t="shared" si="14"/>
        <v>2339837600</v>
      </c>
      <c r="Y80" s="7">
        <f t="shared" si="15"/>
        <v>444306.6826251745</v>
      </c>
      <c r="Z80" s="9">
        <f t="shared" si="16"/>
        <v>0.04034684572113297</v>
      </c>
      <c r="AA80" s="7">
        <v>445716.97247706424</v>
      </c>
      <c r="AB80" s="9">
        <f t="shared" si="19"/>
        <v>-0.0031640927740580567</v>
      </c>
    </row>
    <row r="81" spans="1:28" ht="12.75">
      <c r="A81" s="14" t="s">
        <v>186</v>
      </c>
      <c r="B81" s="14" t="s">
        <v>187</v>
      </c>
      <c r="C81" t="s">
        <v>75</v>
      </c>
      <c r="D81" s="18">
        <v>66</v>
      </c>
      <c r="E81" s="18">
        <v>18354500</v>
      </c>
      <c r="F81" s="18">
        <v>4135</v>
      </c>
      <c r="G81" s="18">
        <v>1485483200</v>
      </c>
      <c r="H81" s="18">
        <v>0</v>
      </c>
      <c r="I81" s="18">
        <v>0</v>
      </c>
      <c r="J81" s="18">
        <v>0</v>
      </c>
      <c r="K81" s="18">
        <v>0</v>
      </c>
      <c r="L81" s="18">
        <f t="shared" si="10"/>
        <v>229</v>
      </c>
      <c r="M81" s="18">
        <f t="shared" si="11"/>
        <v>763866545</v>
      </c>
      <c r="N81" s="18">
        <v>140</v>
      </c>
      <c r="O81" s="18">
        <v>378682945</v>
      </c>
      <c r="P81" s="18">
        <v>80</v>
      </c>
      <c r="Q81" s="18">
        <v>303470900</v>
      </c>
      <c r="R81" s="18">
        <v>9</v>
      </c>
      <c r="S81" s="18">
        <v>81712700</v>
      </c>
      <c r="T81" s="8">
        <f t="shared" si="17"/>
        <v>4430</v>
      </c>
      <c r="U81" s="8">
        <f t="shared" si="18"/>
        <v>2267704245</v>
      </c>
      <c r="V81" s="9">
        <f t="shared" si="12"/>
        <v>0.6550603780344381</v>
      </c>
      <c r="W81" s="8">
        <f t="shared" si="13"/>
        <v>4135</v>
      </c>
      <c r="X81" s="8">
        <f t="shared" si="14"/>
        <v>1567195900</v>
      </c>
      <c r="Y81" s="7">
        <f t="shared" si="15"/>
        <v>359246.2394195889</v>
      </c>
      <c r="Z81" s="9">
        <f t="shared" si="16"/>
        <v>0.036033226193480095</v>
      </c>
      <c r="AA81" s="7">
        <v>360040.9486931268</v>
      </c>
      <c r="AB81" s="9">
        <f t="shared" si="19"/>
        <v>-0.0022072746903443624</v>
      </c>
    </row>
    <row r="82" spans="1:28" ht="12.75">
      <c r="A82" s="14" t="s">
        <v>188</v>
      </c>
      <c r="B82" s="14" t="s">
        <v>189</v>
      </c>
      <c r="C82" t="s">
        <v>75</v>
      </c>
      <c r="D82" s="18">
        <v>168</v>
      </c>
      <c r="E82" s="18">
        <v>69845300</v>
      </c>
      <c r="F82" s="18">
        <v>1210</v>
      </c>
      <c r="G82" s="18">
        <v>2052794400</v>
      </c>
      <c r="H82" s="18">
        <v>5</v>
      </c>
      <c r="I82" s="18">
        <v>9025500</v>
      </c>
      <c r="J82" s="18">
        <v>13</v>
      </c>
      <c r="K82" s="18">
        <v>133600</v>
      </c>
      <c r="L82" s="18">
        <f t="shared" si="10"/>
        <v>18</v>
      </c>
      <c r="M82" s="18">
        <f t="shared" si="11"/>
        <v>57119200</v>
      </c>
      <c r="N82" s="18">
        <v>18</v>
      </c>
      <c r="O82" s="18">
        <v>57119200</v>
      </c>
      <c r="P82" s="18">
        <v>0</v>
      </c>
      <c r="Q82" s="18">
        <v>0</v>
      </c>
      <c r="R82" s="18">
        <v>0</v>
      </c>
      <c r="S82" s="18">
        <v>0</v>
      </c>
      <c r="T82" s="8">
        <f t="shared" si="17"/>
        <v>1414</v>
      </c>
      <c r="U82" s="8">
        <f t="shared" si="18"/>
        <v>2188918000</v>
      </c>
      <c r="V82" s="9">
        <f t="shared" si="12"/>
        <v>0.9419356503989642</v>
      </c>
      <c r="W82" s="8">
        <f t="shared" si="13"/>
        <v>1215</v>
      </c>
      <c r="X82" s="8">
        <f t="shared" si="14"/>
        <v>2061819900</v>
      </c>
      <c r="Y82" s="7">
        <f t="shared" si="15"/>
        <v>1696971.111111111</v>
      </c>
      <c r="Z82" s="9">
        <f t="shared" si="16"/>
        <v>0</v>
      </c>
      <c r="AA82" s="7">
        <v>1686522.3133716162</v>
      </c>
      <c r="AB82" s="9">
        <f t="shared" si="19"/>
        <v>0.006195469610245523</v>
      </c>
    </row>
    <row r="83" spans="1:28" ht="12.75">
      <c r="A83" s="14" t="s">
        <v>190</v>
      </c>
      <c r="B83" s="14" t="s">
        <v>191</v>
      </c>
      <c r="C83" t="s">
        <v>75</v>
      </c>
      <c r="D83" s="18">
        <v>55</v>
      </c>
      <c r="E83" s="18">
        <v>4049400</v>
      </c>
      <c r="F83" s="18">
        <v>514</v>
      </c>
      <c r="G83" s="18">
        <v>198161200</v>
      </c>
      <c r="H83" s="18">
        <v>0</v>
      </c>
      <c r="I83" s="18">
        <v>0</v>
      </c>
      <c r="J83" s="18">
        <v>0</v>
      </c>
      <c r="K83" s="18">
        <v>0</v>
      </c>
      <c r="L83" s="18">
        <f t="shared" si="10"/>
        <v>224</v>
      </c>
      <c r="M83" s="18">
        <f t="shared" si="11"/>
        <v>430956100</v>
      </c>
      <c r="N83" s="18">
        <v>56</v>
      </c>
      <c r="O83" s="18">
        <v>71280600</v>
      </c>
      <c r="P83" s="18">
        <v>168</v>
      </c>
      <c r="Q83" s="18">
        <v>359675500</v>
      </c>
      <c r="R83" s="18">
        <v>0</v>
      </c>
      <c r="S83" s="18">
        <v>0</v>
      </c>
      <c r="T83" s="8">
        <f t="shared" si="17"/>
        <v>793</v>
      </c>
      <c r="U83" s="8">
        <f t="shared" si="18"/>
        <v>633166700</v>
      </c>
      <c r="V83" s="9">
        <f t="shared" si="12"/>
        <v>0.3129684489092683</v>
      </c>
      <c r="W83" s="8">
        <f t="shared" si="13"/>
        <v>514</v>
      </c>
      <c r="X83" s="8">
        <f t="shared" si="14"/>
        <v>198161200</v>
      </c>
      <c r="Y83" s="7">
        <f t="shared" si="15"/>
        <v>385527.626459144</v>
      </c>
      <c r="Z83" s="9">
        <f t="shared" si="16"/>
        <v>0</v>
      </c>
      <c r="AA83" s="7">
        <v>385837.15953307395</v>
      </c>
      <c r="AB83" s="9">
        <f t="shared" si="19"/>
        <v>-0.0008022375924199188</v>
      </c>
    </row>
    <row r="84" spans="1:28" ht="12.75">
      <c r="A84" s="14" t="s">
        <v>192</v>
      </c>
      <c r="B84" s="14" t="s">
        <v>193</v>
      </c>
      <c r="C84" t="s">
        <v>75</v>
      </c>
      <c r="D84" s="18">
        <v>137</v>
      </c>
      <c r="E84" s="18">
        <v>23156300</v>
      </c>
      <c r="F84" s="18">
        <v>11262</v>
      </c>
      <c r="G84" s="18">
        <v>5202928400</v>
      </c>
      <c r="H84" s="18">
        <v>0</v>
      </c>
      <c r="I84" s="18">
        <v>0</v>
      </c>
      <c r="J84" s="18">
        <v>0</v>
      </c>
      <c r="K84" s="18">
        <v>0</v>
      </c>
      <c r="L84" s="18">
        <f t="shared" si="10"/>
        <v>458</v>
      </c>
      <c r="M84" s="18">
        <f t="shared" si="11"/>
        <v>785298900</v>
      </c>
      <c r="N84" s="18">
        <v>382</v>
      </c>
      <c r="O84" s="18">
        <v>557720900</v>
      </c>
      <c r="P84" s="18">
        <v>15</v>
      </c>
      <c r="Q84" s="18">
        <v>41484700</v>
      </c>
      <c r="R84" s="18">
        <v>61</v>
      </c>
      <c r="S84" s="18">
        <v>186093300</v>
      </c>
      <c r="T84" s="8">
        <f t="shared" si="17"/>
        <v>11857</v>
      </c>
      <c r="U84" s="8">
        <f t="shared" si="18"/>
        <v>6011383600</v>
      </c>
      <c r="V84" s="9">
        <f t="shared" si="12"/>
        <v>0.8655126250801896</v>
      </c>
      <c r="W84" s="8">
        <f t="shared" si="13"/>
        <v>11262</v>
      </c>
      <c r="X84" s="8">
        <f t="shared" si="14"/>
        <v>5389021700</v>
      </c>
      <c r="Y84" s="7">
        <f t="shared" si="15"/>
        <v>461989.7353933582</v>
      </c>
      <c r="Z84" s="9">
        <f t="shared" si="16"/>
        <v>0.03095681666363797</v>
      </c>
      <c r="AA84" s="7">
        <v>465282.0569704499</v>
      </c>
      <c r="AB84" s="9">
        <f t="shared" si="19"/>
        <v>-0.00707596935615507</v>
      </c>
    </row>
    <row r="85" spans="1:28" ht="12.75">
      <c r="A85" s="14" t="s">
        <v>194</v>
      </c>
      <c r="B85" s="14" t="s">
        <v>195</v>
      </c>
      <c r="C85" t="s">
        <v>75</v>
      </c>
      <c r="D85" s="18">
        <v>107</v>
      </c>
      <c r="E85" s="18">
        <v>35379100</v>
      </c>
      <c r="F85" s="18">
        <v>4484</v>
      </c>
      <c r="G85" s="18">
        <v>3521404100</v>
      </c>
      <c r="H85" s="18">
        <v>0</v>
      </c>
      <c r="I85" s="18">
        <v>0</v>
      </c>
      <c r="J85" s="18">
        <v>0</v>
      </c>
      <c r="K85" s="18">
        <v>0</v>
      </c>
      <c r="L85" s="18">
        <f t="shared" si="10"/>
        <v>198</v>
      </c>
      <c r="M85" s="18">
        <f t="shared" si="11"/>
        <v>280269300</v>
      </c>
      <c r="N85" s="18">
        <v>182</v>
      </c>
      <c r="O85" s="18">
        <v>231623200</v>
      </c>
      <c r="P85" s="18">
        <v>9</v>
      </c>
      <c r="Q85" s="18">
        <v>11905100</v>
      </c>
      <c r="R85" s="18">
        <v>7</v>
      </c>
      <c r="S85" s="18">
        <v>36741000</v>
      </c>
      <c r="T85" s="8">
        <f t="shared" si="17"/>
        <v>4789</v>
      </c>
      <c r="U85" s="8">
        <f t="shared" si="18"/>
        <v>3837052500</v>
      </c>
      <c r="V85" s="9">
        <f t="shared" si="12"/>
        <v>0.9177367523639565</v>
      </c>
      <c r="W85" s="8">
        <f t="shared" si="13"/>
        <v>4484</v>
      </c>
      <c r="X85" s="8">
        <f t="shared" si="14"/>
        <v>3558145100</v>
      </c>
      <c r="Y85" s="7">
        <f t="shared" si="15"/>
        <v>785326.5165031222</v>
      </c>
      <c r="Z85" s="9">
        <f t="shared" si="16"/>
        <v>0.009575318555062773</v>
      </c>
      <c r="AA85" s="7">
        <v>783933.4444444445</v>
      </c>
      <c r="AB85" s="9">
        <f t="shared" si="19"/>
        <v>0.0017770284818820446</v>
      </c>
    </row>
    <row r="86" spans="1:28" ht="12.75">
      <c r="A86" s="14" t="s">
        <v>196</v>
      </c>
      <c r="B86" s="14" t="s">
        <v>197</v>
      </c>
      <c r="C86" t="s">
        <v>75</v>
      </c>
      <c r="D86" s="18">
        <v>9</v>
      </c>
      <c r="E86" s="18">
        <v>33279500</v>
      </c>
      <c r="F86" s="18">
        <v>7</v>
      </c>
      <c r="G86" s="18">
        <v>1190000</v>
      </c>
      <c r="H86" s="18">
        <v>0</v>
      </c>
      <c r="I86" s="18">
        <v>0</v>
      </c>
      <c r="J86" s="18">
        <v>0</v>
      </c>
      <c r="K86" s="18">
        <v>0</v>
      </c>
      <c r="L86" s="18">
        <f t="shared" si="10"/>
        <v>68</v>
      </c>
      <c r="M86" s="18">
        <f t="shared" si="11"/>
        <v>343599474</v>
      </c>
      <c r="N86" s="18">
        <v>10</v>
      </c>
      <c r="O86" s="18">
        <v>6033700</v>
      </c>
      <c r="P86" s="18">
        <v>55</v>
      </c>
      <c r="Q86" s="18">
        <v>335358350</v>
      </c>
      <c r="R86" s="18">
        <v>3</v>
      </c>
      <c r="S86" s="18">
        <v>2207424</v>
      </c>
      <c r="T86" s="8">
        <f t="shared" si="17"/>
        <v>84</v>
      </c>
      <c r="U86" s="8">
        <f t="shared" si="18"/>
        <v>378068974</v>
      </c>
      <c r="V86" s="9">
        <f t="shared" si="12"/>
        <v>0.003147573807524338</v>
      </c>
      <c r="W86" s="8">
        <f t="shared" si="13"/>
        <v>7</v>
      </c>
      <c r="X86" s="8">
        <f t="shared" si="14"/>
        <v>3397424</v>
      </c>
      <c r="Y86" s="7">
        <f t="shared" si="15"/>
        <v>170000</v>
      </c>
      <c r="Z86" s="9">
        <f t="shared" si="16"/>
        <v>0.005838680642437483</v>
      </c>
      <c r="AA86" s="7">
        <v>170000</v>
      </c>
      <c r="AB86" s="9">
        <f t="shared" si="19"/>
        <v>0</v>
      </c>
    </row>
    <row r="87" spans="1:28" ht="12.75">
      <c r="A87" s="14" t="s">
        <v>198</v>
      </c>
      <c r="B87" s="14" t="s">
        <v>199</v>
      </c>
      <c r="C87" t="s">
        <v>75</v>
      </c>
      <c r="D87" s="18">
        <v>65</v>
      </c>
      <c r="E87" s="18">
        <v>15715400</v>
      </c>
      <c r="F87" s="18">
        <v>2618</v>
      </c>
      <c r="G87" s="18">
        <v>1982729000</v>
      </c>
      <c r="H87" s="18">
        <v>0</v>
      </c>
      <c r="I87" s="18">
        <v>0</v>
      </c>
      <c r="J87" s="18">
        <v>0</v>
      </c>
      <c r="K87" s="18">
        <v>0</v>
      </c>
      <c r="L87" s="18">
        <f t="shared" si="10"/>
        <v>76</v>
      </c>
      <c r="M87" s="18">
        <f t="shared" si="11"/>
        <v>196392200</v>
      </c>
      <c r="N87" s="18">
        <v>70</v>
      </c>
      <c r="O87" s="18">
        <v>171623500</v>
      </c>
      <c r="P87" s="18">
        <v>4</v>
      </c>
      <c r="Q87" s="18">
        <v>6217700</v>
      </c>
      <c r="R87" s="18">
        <v>2</v>
      </c>
      <c r="S87" s="18">
        <v>18551000</v>
      </c>
      <c r="T87" s="8">
        <f t="shared" si="17"/>
        <v>2759</v>
      </c>
      <c r="U87" s="8">
        <f t="shared" si="18"/>
        <v>2194836600</v>
      </c>
      <c r="V87" s="9">
        <f t="shared" si="12"/>
        <v>0.9033606419721633</v>
      </c>
      <c r="W87" s="8">
        <f t="shared" si="13"/>
        <v>2618</v>
      </c>
      <c r="X87" s="8">
        <f t="shared" si="14"/>
        <v>2001280000</v>
      </c>
      <c r="Y87" s="7">
        <f t="shared" si="15"/>
        <v>757344.9197860962</v>
      </c>
      <c r="Z87" s="9">
        <f t="shared" si="16"/>
        <v>0.008452109829041488</v>
      </c>
      <c r="AA87" s="7">
        <v>755280.5810397554</v>
      </c>
      <c r="AB87" s="9">
        <f t="shared" si="19"/>
        <v>0.002733207761675749</v>
      </c>
    </row>
    <row r="88" spans="1:28" ht="12.75">
      <c r="A88" s="14" t="s">
        <v>200</v>
      </c>
      <c r="B88" s="14" t="s">
        <v>201</v>
      </c>
      <c r="C88" t="s">
        <v>75</v>
      </c>
      <c r="D88" s="18">
        <v>145</v>
      </c>
      <c r="E88" s="18">
        <v>17061700</v>
      </c>
      <c r="F88" s="18">
        <v>3338</v>
      </c>
      <c r="G88" s="18">
        <v>1385802700</v>
      </c>
      <c r="H88" s="18">
        <v>0</v>
      </c>
      <c r="I88" s="18">
        <v>0</v>
      </c>
      <c r="J88" s="18">
        <v>0</v>
      </c>
      <c r="K88" s="18">
        <v>0</v>
      </c>
      <c r="L88" s="18">
        <f t="shared" si="10"/>
        <v>145</v>
      </c>
      <c r="M88" s="18">
        <f t="shared" si="11"/>
        <v>154053700</v>
      </c>
      <c r="N88" s="18">
        <v>126</v>
      </c>
      <c r="O88" s="18">
        <v>125243200</v>
      </c>
      <c r="P88" s="18">
        <v>19</v>
      </c>
      <c r="Q88" s="18">
        <v>28810500</v>
      </c>
      <c r="R88" s="18">
        <v>0</v>
      </c>
      <c r="S88" s="18">
        <v>0</v>
      </c>
      <c r="T88" s="8">
        <f t="shared" si="17"/>
        <v>3628</v>
      </c>
      <c r="U88" s="8">
        <f t="shared" si="18"/>
        <v>1556918100</v>
      </c>
      <c r="V88" s="9">
        <f t="shared" si="12"/>
        <v>0.890093512304854</v>
      </c>
      <c r="W88" s="8">
        <f t="shared" si="13"/>
        <v>3338</v>
      </c>
      <c r="X88" s="8">
        <f t="shared" si="14"/>
        <v>1385802700</v>
      </c>
      <c r="Y88" s="7">
        <f t="shared" si="15"/>
        <v>415159.5865787897</v>
      </c>
      <c r="Z88" s="9">
        <f t="shared" si="16"/>
        <v>0</v>
      </c>
      <c r="AA88" s="7">
        <v>415946.0684273709</v>
      </c>
      <c r="AB88" s="9">
        <f t="shared" si="19"/>
        <v>-0.0018908264995863458</v>
      </c>
    </row>
    <row r="89" spans="1:28" ht="12.75">
      <c r="A89" s="14" t="s">
        <v>202</v>
      </c>
      <c r="B89" s="14" t="s">
        <v>203</v>
      </c>
      <c r="C89" t="s">
        <v>75</v>
      </c>
      <c r="D89" s="18">
        <v>49</v>
      </c>
      <c r="E89" s="18">
        <v>8976300</v>
      </c>
      <c r="F89" s="18">
        <v>2158</v>
      </c>
      <c r="G89" s="18">
        <v>791945200</v>
      </c>
      <c r="H89" s="18">
        <v>0</v>
      </c>
      <c r="I89" s="18">
        <v>0</v>
      </c>
      <c r="J89" s="18">
        <v>0</v>
      </c>
      <c r="K89" s="18">
        <v>0</v>
      </c>
      <c r="L89" s="18">
        <f t="shared" si="10"/>
        <v>230</v>
      </c>
      <c r="M89" s="18">
        <f t="shared" si="11"/>
        <v>295751100</v>
      </c>
      <c r="N89" s="18">
        <v>164</v>
      </c>
      <c r="O89" s="18">
        <v>146933100</v>
      </c>
      <c r="P89" s="18">
        <v>35</v>
      </c>
      <c r="Q89" s="18">
        <v>54215800</v>
      </c>
      <c r="R89" s="18">
        <v>31</v>
      </c>
      <c r="S89" s="18">
        <v>94602200</v>
      </c>
      <c r="T89" s="8">
        <f t="shared" si="17"/>
        <v>2437</v>
      </c>
      <c r="U89" s="8">
        <f t="shared" si="18"/>
        <v>1096672600</v>
      </c>
      <c r="V89" s="9">
        <f t="shared" si="12"/>
        <v>0.7221345732536766</v>
      </c>
      <c r="W89" s="8">
        <f t="shared" si="13"/>
        <v>2158</v>
      </c>
      <c r="X89" s="8">
        <f t="shared" si="14"/>
        <v>886547400</v>
      </c>
      <c r="Y89" s="7">
        <f t="shared" si="15"/>
        <v>366981.09360519</v>
      </c>
      <c r="Z89" s="9">
        <f t="shared" si="16"/>
        <v>0.08626293754398533</v>
      </c>
      <c r="AA89" s="7">
        <v>367495.0348027842</v>
      </c>
      <c r="AB89" s="9">
        <f t="shared" si="19"/>
        <v>-0.001398498343984501</v>
      </c>
    </row>
    <row r="90" spans="1:28" ht="12.75">
      <c r="A90" s="14" t="s">
        <v>204</v>
      </c>
      <c r="B90" s="14" t="s">
        <v>205</v>
      </c>
      <c r="C90" t="s">
        <v>75</v>
      </c>
      <c r="D90" s="18">
        <v>59</v>
      </c>
      <c r="E90" s="18">
        <v>10923300</v>
      </c>
      <c r="F90" s="18">
        <v>3378</v>
      </c>
      <c r="G90" s="18">
        <v>1823303100</v>
      </c>
      <c r="H90" s="18">
        <v>0</v>
      </c>
      <c r="I90" s="18">
        <v>0</v>
      </c>
      <c r="J90" s="18">
        <v>0</v>
      </c>
      <c r="K90" s="18">
        <v>0</v>
      </c>
      <c r="L90" s="18">
        <f t="shared" si="10"/>
        <v>22</v>
      </c>
      <c r="M90" s="18">
        <f t="shared" si="11"/>
        <v>46926800</v>
      </c>
      <c r="N90" s="18">
        <v>22</v>
      </c>
      <c r="O90" s="18">
        <v>46926800</v>
      </c>
      <c r="P90" s="18">
        <v>0</v>
      </c>
      <c r="Q90" s="18">
        <v>0</v>
      </c>
      <c r="R90" s="18">
        <v>0</v>
      </c>
      <c r="S90" s="18">
        <v>0</v>
      </c>
      <c r="T90" s="8">
        <f t="shared" si="17"/>
        <v>3459</v>
      </c>
      <c r="U90" s="8">
        <f t="shared" si="18"/>
        <v>1881153200</v>
      </c>
      <c r="V90" s="9">
        <f t="shared" si="12"/>
        <v>0.9692475339063293</v>
      </c>
      <c r="W90" s="8">
        <f t="shared" si="13"/>
        <v>3378</v>
      </c>
      <c r="X90" s="8">
        <f t="shared" si="14"/>
        <v>1823303100</v>
      </c>
      <c r="Y90" s="7">
        <f t="shared" si="15"/>
        <v>539758.1705150977</v>
      </c>
      <c r="Z90" s="9">
        <f t="shared" si="16"/>
        <v>0</v>
      </c>
      <c r="AA90" s="7">
        <v>542845.1718009479</v>
      </c>
      <c r="AB90" s="9">
        <f t="shared" si="19"/>
        <v>-0.005686706718987155</v>
      </c>
    </row>
    <row r="91" spans="1:28" ht="12.75">
      <c r="A91" s="14" t="s">
        <v>206</v>
      </c>
      <c r="B91" s="14" t="s">
        <v>207</v>
      </c>
      <c r="C91" t="s">
        <v>75</v>
      </c>
      <c r="D91" s="18">
        <v>89</v>
      </c>
      <c r="E91" s="18">
        <v>10442600</v>
      </c>
      <c r="F91" s="18">
        <v>3102</v>
      </c>
      <c r="G91" s="18">
        <v>1235415800</v>
      </c>
      <c r="H91" s="18">
        <v>0</v>
      </c>
      <c r="I91" s="18">
        <v>0</v>
      </c>
      <c r="J91" s="18">
        <v>0</v>
      </c>
      <c r="K91" s="18">
        <v>0</v>
      </c>
      <c r="L91" s="18">
        <f t="shared" si="10"/>
        <v>303</v>
      </c>
      <c r="M91" s="18">
        <f t="shared" si="11"/>
        <v>483186800</v>
      </c>
      <c r="N91" s="18">
        <v>241</v>
      </c>
      <c r="O91" s="18">
        <v>311164000</v>
      </c>
      <c r="P91" s="18">
        <v>34</v>
      </c>
      <c r="Q91" s="18">
        <v>38838600</v>
      </c>
      <c r="R91" s="18">
        <v>28</v>
      </c>
      <c r="S91" s="18">
        <v>133184200</v>
      </c>
      <c r="T91" s="8">
        <f t="shared" si="17"/>
        <v>3494</v>
      </c>
      <c r="U91" s="8">
        <f t="shared" si="18"/>
        <v>1729045200</v>
      </c>
      <c r="V91" s="9">
        <f t="shared" si="12"/>
        <v>0.714507521260867</v>
      </c>
      <c r="W91" s="8">
        <f t="shared" si="13"/>
        <v>3102</v>
      </c>
      <c r="X91" s="8">
        <f t="shared" si="14"/>
        <v>1368600000</v>
      </c>
      <c r="Y91" s="7">
        <f t="shared" si="15"/>
        <v>398264.28110896196</v>
      </c>
      <c r="Z91" s="9">
        <f t="shared" si="16"/>
        <v>0.07702759881580887</v>
      </c>
      <c r="AA91" s="7">
        <v>398240.07731958764</v>
      </c>
      <c r="AB91" s="9">
        <f t="shared" si="19"/>
        <v>6.077687995952724E-05</v>
      </c>
    </row>
    <row r="92" spans="1:28" ht="12.75">
      <c r="A92" s="14" t="s">
        <v>208</v>
      </c>
      <c r="B92" s="14" t="s">
        <v>209</v>
      </c>
      <c r="C92" t="s">
        <v>75</v>
      </c>
      <c r="D92" s="18">
        <v>62</v>
      </c>
      <c r="E92" s="18">
        <v>24756000</v>
      </c>
      <c r="F92" s="18">
        <v>1871</v>
      </c>
      <c r="G92" s="18">
        <v>1277784100</v>
      </c>
      <c r="H92" s="18">
        <v>3</v>
      </c>
      <c r="I92" s="18">
        <v>1225400</v>
      </c>
      <c r="J92" s="18">
        <v>3</v>
      </c>
      <c r="K92" s="18">
        <v>6600</v>
      </c>
      <c r="L92" s="18">
        <f t="shared" si="10"/>
        <v>57</v>
      </c>
      <c r="M92" s="18">
        <f t="shared" si="11"/>
        <v>542447400</v>
      </c>
      <c r="N92" s="18">
        <v>57</v>
      </c>
      <c r="O92" s="18">
        <v>542447400</v>
      </c>
      <c r="P92" s="18">
        <v>0</v>
      </c>
      <c r="Q92" s="18">
        <v>0</v>
      </c>
      <c r="R92" s="18">
        <v>0</v>
      </c>
      <c r="S92" s="18">
        <v>0</v>
      </c>
      <c r="T92" s="8">
        <f t="shared" si="17"/>
        <v>1996</v>
      </c>
      <c r="U92" s="8">
        <f t="shared" si="18"/>
        <v>1846219500</v>
      </c>
      <c r="V92" s="9">
        <f t="shared" si="12"/>
        <v>0.6927721757894985</v>
      </c>
      <c r="W92" s="8">
        <f t="shared" si="13"/>
        <v>1874</v>
      </c>
      <c r="X92" s="8">
        <f t="shared" si="14"/>
        <v>1279009500</v>
      </c>
      <c r="Y92" s="7">
        <f t="shared" si="15"/>
        <v>682502.401280683</v>
      </c>
      <c r="Z92" s="9">
        <f t="shared" si="16"/>
        <v>0</v>
      </c>
      <c r="AA92" s="7">
        <v>658173.8133333334</v>
      </c>
      <c r="AB92" s="9">
        <f t="shared" si="19"/>
        <v>0.0369637737851299</v>
      </c>
    </row>
    <row r="93" spans="1:28" ht="12.75">
      <c r="A93" s="14" t="s">
        <v>210</v>
      </c>
      <c r="B93" s="14" t="s">
        <v>211</v>
      </c>
      <c r="C93" t="s">
        <v>75</v>
      </c>
      <c r="D93" s="18">
        <v>98</v>
      </c>
      <c r="E93" s="18">
        <v>68575400</v>
      </c>
      <c r="F93" s="18">
        <v>2488</v>
      </c>
      <c r="G93" s="18">
        <v>587155700</v>
      </c>
      <c r="H93" s="18">
        <v>0</v>
      </c>
      <c r="I93" s="18">
        <v>0</v>
      </c>
      <c r="J93" s="18">
        <v>0</v>
      </c>
      <c r="K93" s="18">
        <v>0</v>
      </c>
      <c r="L93" s="18">
        <f t="shared" si="10"/>
        <v>101</v>
      </c>
      <c r="M93" s="18">
        <f t="shared" si="11"/>
        <v>134758200</v>
      </c>
      <c r="N93" s="18">
        <v>66</v>
      </c>
      <c r="O93" s="18">
        <v>38043200</v>
      </c>
      <c r="P93" s="18">
        <v>23</v>
      </c>
      <c r="Q93" s="18">
        <v>79765900</v>
      </c>
      <c r="R93" s="18">
        <v>12</v>
      </c>
      <c r="S93" s="18">
        <v>16949100</v>
      </c>
      <c r="T93" s="8">
        <f t="shared" si="17"/>
        <v>2687</v>
      </c>
      <c r="U93" s="8">
        <f t="shared" si="18"/>
        <v>790489300</v>
      </c>
      <c r="V93" s="9">
        <f t="shared" si="12"/>
        <v>0.7427750128939127</v>
      </c>
      <c r="W93" s="8">
        <f t="shared" si="13"/>
        <v>2488</v>
      </c>
      <c r="X93" s="8">
        <f t="shared" si="14"/>
        <v>604104800</v>
      </c>
      <c r="Y93" s="7">
        <f t="shared" si="15"/>
        <v>235995.05627009645</v>
      </c>
      <c r="Z93" s="9">
        <f t="shared" si="16"/>
        <v>0.021441276940750494</v>
      </c>
      <c r="AA93" s="7">
        <v>235587.3392282958</v>
      </c>
      <c r="AB93" s="9">
        <f t="shared" si="19"/>
        <v>0.001730640717519818</v>
      </c>
    </row>
    <row r="94" spans="1:28" ht="12.75">
      <c r="A94" s="14" t="s">
        <v>212</v>
      </c>
      <c r="B94" s="14" t="s">
        <v>213</v>
      </c>
      <c r="C94" t="s">
        <v>75</v>
      </c>
      <c r="D94" s="18">
        <v>102</v>
      </c>
      <c r="E94" s="18">
        <v>39171900</v>
      </c>
      <c r="F94" s="18">
        <v>5536</v>
      </c>
      <c r="G94" s="18">
        <v>4494020543</v>
      </c>
      <c r="H94" s="18">
        <v>2</v>
      </c>
      <c r="I94" s="18">
        <v>2779400</v>
      </c>
      <c r="J94" s="18">
        <v>2</v>
      </c>
      <c r="K94" s="18">
        <v>27000</v>
      </c>
      <c r="L94" s="18">
        <f t="shared" si="10"/>
        <v>160</v>
      </c>
      <c r="M94" s="18">
        <f t="shared" si="11"/>
        <v>285686100</v>
      </c>
      <c r="N94" s="18">
        <v>141</v>
      </c>
      <c r="O94" s="18">
        <v>250965200</v>
      </c>
      <c r="P94" s="18">
        <v>17</v>
      </c>
      <c r="Q94" s="18">
        <v>33175000</v>
      </c>
      <c r="R94" s="18">
        <v>2</v>
      </c>
      <c r="S94" s="18">
        <v>1545900</v>
      </c>
      <c r="T94" s="8">
        <f t="shared" si="17"/>
        <v>5802</v>
      </c>
      <c r="U94" s="8">
        <f t="shared" si="18"/>
        <v>4821684943</v>
      </c>
      <c r="V94" s="9">
        <f t="shared" si="12"/>
        <v>0.9326200272641911</v>
      </c>
      <c r="W94" s="8">
        <f t="shared" si="13"/>
        <v>5538</v>
      </c>
      <c r="X94" s="8">
        <f t="shared" si="14"/>
        <v>4498345843</v>
      </c>
      <c r="Y94" s="7">
        <f t="shared" si="15"/>
        <v>811989.8777537016</v>
      </c>
      <c r="Z94" s="9">
        <f t="shared" si="16"/>
        <v>0.00032061406298316907</v>
      </c>
      <c r="AA94" s="7">
        <v>810849.141025641</v>
      </c>
      <c r="AB94" s="9">
        <f t="shared" si="19"/>
        <v>0.0014068421243164004</v>
      </c>
    </row>
    <row r="95" spans="1:28" ht="12.75">
      <c r="A95" s="14" t="s">
        <v>214</v>
      </c>
      <c r="B95" s="14" t="s">
        <v>215</v>
      </c>
      <c r="C95" t="s">
        <v>216</v>
      </c>
      <c r="D95" s="18">
        <v>423</v>
      </c>
      <c r="E95" s="18">
        <v>11631000</v>
      </c>
      <c r="F95" s="18">
        <v>533</v>
      </c>
      <c r="G95" s="18">
        <v>145382700</v>
      </c>
      <c r="H95" s="18">
        <v>16</v>
      </c>
      <c r="I95" s="18">
        <v>5898200</v>
      </c>
      <c r="J95" s="18">
        <v>54</v>
      </c>
      <c r="K95" s="18">
        <v>707700</v>
      </c>
      <c r="L95" s="18">
        <f t="shared" si="10"/>
        <v>41</v>
      </c>
      <c r="M95" s="18">
        <f t="shared" si="11"/>
        <v>29550500</v>
      </c>
      <c r="N95" s="18">
        <v>41</v>
      </c>
      <c r="O95" s="18">
        <v>29550500</v>
      </c>
      <c r="P95" s="18">
        <v>0</v>
      </c>
      <c r="Q95" s="18">
        <v>0</v>
      </c>
      <c r="R95" s="18">
        <v>0</v>
      </c>
      <c r="S95" s="18">
        <v>0</v>
      </c>
      <c r="T95" s="8">
        <f t="shared" si="17"/>
        <v>1067</v>
      </c>
      <c r="U95" s="8">
        <f t="shared" si="18"/>
        <v>193170100</v>
      </c>
      <c r="V95" s="9">
        <f t="shared" si="12"/>
        <v>0.7831486342865692</v>
      </c>
      <c r="W95" s="8">
        <f t="shared" si="13"/>
        <v>549</v>
      </c>
      <c r="X95" s="8">
        <f t="shared" si="14"/>
        <v>151280900</v>
      </c>
      <c r="Y95" s="7">
        <f t="shared" si="15"/>
        <v>275557.19489981787</v>
      </c>
      <c r="Z95" s="9">
        <f t="shared" si="16"/>
        <v>0</v>
      </c>
      <c r="AA95" s="7">
        <v>276441.6666666667</v>
      </c>
      <c r="AB95" s="9">
        <f t="shared" si="19"/>
        <v>-0.003199487897442434</v>
      </c>
    </row>
    <row r="96" spans="1:28" ht="12.75">
      <c r="A96" s="14" t="s">
        <v>217</v>
      </c>
      <c r="B96" s="14" t="s">
        <v>218</v>
      </c>
      <c r="C96" t="s">
        <v>216</v>
      </c>
      <c r="D96" s="18">
        <v>51</v>
      </c>
      <c r="E96" s="18">
        <v>1157900</v>
      </c>
      <c r="F96" s="18">
        <v>867</v>
      </c>
      <c r="G96" s="18">
        <v>111855100</v>
      </c>
      <c r="H96" s="18">
        <v>0</v>
      </c>
      <c r="I96" s="18">
        <v>0</v>
      </c>
      <c r="J96" s="18">
        <v>0</v>
      </c>
      <c r="K96" s="18">
        <v>0</v>
      </c>
      <c r="L96" s="18">
        <f t="shared" si="10"/>
        <v>73</v>
      </c>
      <c r="M96" s="18">
        <f t="shared" si="11"/>
        <v>9320100</v>
      </c>
      <c r="N96" s="18">
        <v>51</v>
      </c>
      <c r="O96" s="18">
        <v>5939400</v>
      </c>
      <c r="P96" s="18">
        <v>17</v>
      </c>
      <c r="Q96" s="18">
        <v>2419900</v>
      </c>
      <c r="R96" s="18">
        <v>5</v>
      </c>
      <c r="S96" s="18">
        <v>960800</v>
      </c>
      <c r="T96" s="8">
        <f t="shared" si="17"/>
        <v>991</v>
      </c>
      <c r="U96" s="8">
        <f t="shared" si="18"/>
        <v>122333100</v>
      </c>
      <c r="V96" s="9">
        <f t="shared" si="12"/>
        <v>0.9143486104741889</v>
      </c>
      <c r="W96" s="8">
        <f t="shared" si="13"/>
        <v>867</v>
      </c>
      <c r="X96" s="8">
        <f t="shared" si="14"/>
        <v>112815900</v>
      </c>
      <c r="Y96" s="7">
        <f t="shared" si="15"/>
        <v>129013.95617070358</v>
      </c>
      <c r="Z96" s="9">
        <f t="shared" si="16"/>
        <v>0.007853965933994969</v>
      </c>
      <c r="AA96" s="7">
        <v>87576.26146788991</v>
      </c>
      <c r="AB96" s="9">
        <f t="shared" si="19"/>
        <v>0.4731612654875307</v>
      </c>
    </row>
    <row r="97" spans="1:28" ht="12.75">
      <c r="A97" s="14" t="s">
        <v>219</v>
      </c>
      <c r="B97" s="14" t="s">
        <v>220</v>
      </c>
      <c r="C97" t="s">
        <v>216</v>
      </c>
      <c r="D97" s="18">
        <v>66</v>
      </c>
      <c r="E97" s="18">
        <v>5908300</v>
      </c>
      <c r="F97" s="18">
        <v>1196</v>
      </c>
      <c r="G97" s="18">
        <v>292188050</v>
      </c>
      <c r="H97" s="18">
        <v>0</v>
      </c>
      <c r="I97" s="18">
        <v>0</v>
      </c>
      <c r="J97" s="18">
        <v>0</v>
      </c>
      <c r="K97" s="18">
        <v>0</v>
      </c>
      <c r="L97" s="18">
        <f t="shared" si="10"/>
        <v>142</v>
      </c>
      <c r="M97" s="18">
        <f t="shared" si="11"/>
        <v>96424600</v>
      </c>
      <c r="N97" s="18">
        <v>115</v>
      </c>
      <c r="O97" s="18">
        <v>53331700</v>
      </c>
      <c r="P97" s="18">
        <v>7</v>
      </c>
      <c r="Q97" s="18">
        <v>16517600</v>
      </c>
      <c r="R97" s="18">
        <v>20</v>
      </c>
      <c r="S97" s="18">
        <v>26575300</v>
      </c>
      <c r="T97" s="8">
        <f t="shared" si="17"/>
        <v>1404</v>
      </c>
      <c r="U97" s="8">
        <f t="shared" si="18"/>
        <v>394520950</v>
      </c>
      <c r="V97" s="9">
        <f t="shared" si="12"/>
        <v>0.740614788644304</v>
      </c>
      <c r="W97" s="8">
        <f t="shared" si="13"/>
        <v>1196</v>
      </c>
      <c r="X97" s="8">
        <f t="shared" si="14"/>
        <v>318763350</v>
      </c>
      <c r="Y97" s="7">
        <f t="shared" si="15"/>
        <v>244304.38963210702</v>
      </c>
      <c r="Z97" s="9">
        <f t="shared" si="16"/>
        <v>0.06736093482488066</v>
      </c>
      <c r="AA97" s="7">
        <v>245707.96311818945</v>
      </c>
      <c r="AB97" s="9">
        <f t="shared" si="19"/>
        <v>-0.005712364663603879</v>
      </c>
    </row>
    <row r="98" spans="1:28" ht="12.75">
      <c r="A98" s="14" t="s">
        <v>221</v>
      </c>
      <c r="B98" s="14" t="s">
        <v>222</v>
      </c>
      <c r="C98" t="s">
        <v>216</v>
      </c>
      <c r="D98" s="18">
        <v>176</v>
      </c>
      <c r="E98" s="18">
        <v>48400900</v>
      </c>
      <c r="F98" s="18">
        <v>3513</v>
      </c>
      <c r="G98" s="18">
        <v>839651800</v>
      </c>
      <c r="H98" s="18">
        <v>8</v>
      </c>
      <c r="I98" s="18">
        <v>2098900</v>
      </c>
      <c r="J98" s="18">
        <v>22</v>
      </c>
      <c r="K98" s="18">
        <v>269200</v>
      </c>
      <c r="L98" s="18">
        <f t="shared" si="10"/>
        <v>219</v>
      </c>
      <c r="M98" s="18">
        <f t="shared" si="11"/>
        <v>275777300</v>
      </c>
      <c r="N98" s="18">
        <v>192</v>
      </c>
      <c r="O98" s="18">
        <v>205987000</v>
      </c>
      <c r="P98" s="18">
        <v>19</v>
      </c>
      <c r="Q98" s="18">
        <v>35082500</v>
      </c>
      <c r="R98" s="18">
        <v>8</v>
      </c>
      <c r="S98" s="18">
        <v>34707800</v>
      </c>
      <c r="T98" s="8">
        <f t="shared" si="17"/>
        <v>3938</v>
      </c>
      <c r="U98" s="8">
        <f t="shared" si="18"/>
        <v>1166198100</v>
      </c>
      <c r="V98" s="9">
        <f t="shared" si="12"/>
        <v>0.7217904916840457</v>
      </c>
      <c r="W98" s="8">
        <f t="shared" si="13"/>
        <v>3521</v>
      </c>
      <c r="X98" s="8">
        <f t="shared" si="14"/>
        <v>876458500</v>
      </c>
      <c r="Y98" s="7">
        <f t="shared" si="15"/>
        <v>239065.8051689861</v>
      </c>
      <c r="Z98" s="9">
        <f t="shared" si="16"/>
        <v>0.029761495924234483</v>
      </c>
      <c r="AA98" s="7">
        <v>302463.5767256132</v>
      </c>
      <c r="AB98" s="9">
        <f t="shared" si="19"/>
        <v>-0.20960464808012194</v>
      </c>
    </row>
    <row r="99" spans="1:28" ht="12.75">
      <c r="A99" s="14" t="s">
        <v>223</v>
      </c>
      <c r="B99" s="14" t="s">
        <v>224</v>
      </c>
      <c r="C99" t="s">
        <v>216</v>
      </c>
      <c r="D99" s="18">
        <v>142</v>
      </c>
      <c r="E99" s="18">
        <v>14591000</v>
      </c>
      <c r="F99" s="18">
        <v>3215</v>
      </c>
      <c r="G99" s="18">
        <v>453678605</v>
      </c>
      <c r="H99" s="18">
        <v>0</v>
      </c>
      <c r="I99" s="18">
        <v>0</v>
      </c>
      <c r="J99" s="18">
        <v>0</v>
      </c>
      <c r="K99" s="18">
        <v>0</v>
      </c>
      <c r="L99" s="18">
        <f t="shared" si="10"/>
        <v>319</v>
      </c>
      <c r="M99" s="18">
        <f t="shared" si="11"/>
        <v>177389400</v>
      </c>
      <c r="N99" s="18">
        <v>291</v>
      </c>
      <c r="O99" s="18">
        <v>115681400</v>
      </c>
      <c r="P99" s="18">
        <v>9</v>
      </c>
      <c r="Q99" s="18">
        <v>35756000</v>
      </c>
      <c r="R99" s="18">
        <v>19</v>
      </c>
      <c r="S99" s="18">
        <v>25952000</v>
      </c>
      <c r="T99" s="8">
        <f t="shared" si="17"/>
        <v>3676</v>
      </c>
      <c r="U99" s="8">
        <f t="shared" si="18"/>
        <v>645659005</v>
      </c>
      <c r="V99" s="9">
        <f t="shared" si="12"/>
        <v>0.7026597654283471</v>
      </c>
      <c r="W99" s="8">
        <f t="shared" si="13"/>
        <v>3215</v>
      </c>
      <c r="X99" s="8">
        <f t="shared" si="14"/>
        <v>479630605</v>
      </c>
      <c r="Y99" s="7">
        <f t="shared" si="15"/>
        <v>141113.0964230171</v>
      </c>
      <c r="Z99" s="9">
        <f t="shared" si="16"/>
        <v>0.040194591570824605</v>
      </c>
      <c r="AA99" s="7">
        <v>96080.31269446173</v>
      </c>
      <c r="AB99" s="9">
        <f t="shared" si="19"/>
        <v>0.46869938768581</v>
      </c>
    </row>
    <row r="100" spans="1:28" ht="12.75">
      <c r="A100" s="14" t="s">
        <v>225</v>
      </c>
      <c r="B100" s="14" t="s">
        <v>226</v>
      </c>
      <c r="C100" t="s">
        <v>216</v>
      </c>
      <c r="D100" s="18">
        <v>321</v>
      </c>
      <c r="E100" s="18">
        <v>63813100</v>
      </c>
      <c r="F100" s="18">
        <v>6649</v>
      </c>
      <c r="G100" s="18">
        <v>1539973957</v>
      </c>
      <c r="H100" s="18">
        <v>9</v>
      </c>
      <c r="I100" s="18">
        <v>2119300</v>
      </c>
      <c r="J100" s="18">
        <v>62</v>
      </c>
      <c r="K100" s="18">
        <v>868700</v>
      </c>
      <c r="L100" s="18">
        <f t="shared" si="10"/>
        <v>253</v>
      </c>
      <c r="M100" s="18">
        <f t="shared" si="11"/>
        <v>617616850</v>
      </c>
      <c r="N100" s="18">
        <v>198</v>
      </c>
      <c r="O100" s="18">
        <v>342544250</v>
      </c>
      <c r="P100" s="18">
        <v>48</v>
      </c>
      <c r="Q100" s="18">
        <v>219982600</v>
      </c>
      <c r="R100" s="18">
        <v>7</v>
      </c>
      <c r="S100" s="18">
        <v>55090000</v>
      </c>
      <c r="T100" s="8">
        <f t="shared" si="17"/>
        <v>7294</v>
      </c>
      <c r="U100" s="8">
        <f t="shared" si="18"/>
        <v>2224391907</v>
      </c>
      <c r="V100" s="9">
        <f t="shared" si="12"/>
        <v>0.6932650906286543</v>
      </c>
      <c r="W100" s="8">
        <f t="shared" si="13"/>
        <v>6658</v>
      </c>
      <c r="X100" s="8">
        <f t="shared" si="14"/>
        <v>1597183257</v>
      </c>
      <c r="Y100" s="7">
        <f t="shared" si="15"/>
        <v>231615.088164614</v>
      </c>
      <c r="Z100" s="9">
        <f t="shared" si="16"/>
        <v>0.024766319202401233</v>
      </c>
      <c r="AA100" s="7">
        <v>253470.10328779463</v>
      </c>
      <c r="AB100" s="9">
        <f t="shared" si="19"/>
        <v>-0.08622324621206333</v>
      </c>
    </row>
    <row r="101" spans="1:28" ht="12.75">
      <c r="A101" s="14" t="s">
        <v>227</v>
      </c>
      <c r="B101" s="14" t="s">
        <v>228</v>
      </c>
      <c r="C101" t="s">
        <v>216</v>
      </c>
      <c r="D101" s="18">
        <v>182</v>
      </c>
      <c r="E101" s="18">
        <v>16999100</v>
      </c>
      <c r="F101" s="18">
        <v>1546</v>
      </c>
      <c r="G101" s="18">
        <v>605978600</v>
      </c>
      <c r="H101" s="18">
        <v>142</v>
      </c>
      <c r="I101" s="18">
        <v>63921400</v>
      </c>
      <c r="J101" s="18">
        <v>230</v>
      </c>
      <c r="K101" s="18">
        <v>6399100</v>
      </c>
      <c r="L101" s="18">
        <f t="shared" si="10"/>
        <v>49</v>
      </c>
      <c r="M101" s="18">
        <f t="shared" si="11"/>
        <v>25705600</v>
      </c>
      <c r="N101" s="18">
        <v>48</v>
      </c>
      <c r="O101" s="18">
        <v>25393700</v>
      </c>
      <c r="P101" s="18">
        <v>0</v>
      </c>
      <c r="Q101" s="18">
        <v>0</v>
      </c>
      <c r="R101" s="18">
        <v>1</v>
      </c>
      <c r="S101" s="18">
        <v>311900</v>
      </c>
      <c r="T101" s="8">
        <f t="shared" si="17"/>
        <v>2149</v>
      </c>
      <c r="U101" s="8">
        <f t="shared" si="18"/>
        <v>719003800</v>
      </c>
      <c r="V101" s="9">
        <f t="shared" si="12"/>
        <v>0.9317057851432774</v>
      </c>
      <c r="W101" s="8">
        <f t="shared" si="13"/>
        <v>1688</v>
      </c>
      <c r="X101" s="8">
        <f t="shared" si="14"/>
        <v>670211900</v>
      </c>
      <c r="Y101" s="7">
        <f t="shared" si="15"/>
        <v>396860.18957345973</v>
      </c>
      <c r="Z101" s="9">
        <f t="shared" si="16"/>
        <v>0.0004337946475387195</v>
      </c>
      <c r="AA101" s="7">
        <v>396472.0720720721</v>
      </c>
      <c r="AB101" s="9">
        <f t="shared" si="19"/>
        <v>0.000978927719572415</v>
      </c>
    </row>
    <row r="102" spans="1:28" ht="12.75">
      <c r="A102" s="14" t="s">
        <v>229</v>
      </c>
      <c r="B102" s="14" t="s">
        <v>230</v>
      </c>
      <c r="C102" t="s">
        <v>216</v>
      </c>
      <c r="D102" s="18">
        <v>428</v>
      </c>
      <c r="E102" s="18">
        <v>26201200</v>
      </c>
      <c r="F102" s="18">
        <v>5578</v>
      </c>
      <c r="G102" s="18">
        <v>1615500000</v>
      </c>
      <c r="H102" s="18">
        <v>5</v>
      </c>
      <c r="I102" s="18">
        <v>1082800</v>
      </c>
      <c r="J102" s="18">
        <v>7</v>
      </c>
      <c r="K102" s="18">
        <v>99400</v>
      </c>
      <c r="L102" s="18">
        <f t="shared" si="10"/>
        <v>277</v>
      </c>
      <c r="M102" s="18">
        <f t="shared" si="11"/>
        <v>310833500</v>
      </c>
      <c r="N102" s="18">
        <v>175</v>
      </c>
      <c r="O102" s="18">
        <v>188598200</v>
      </c>
      <c r="P102" s="18">
        <v>99</v>
      </c>
      <c r="Q102" s="18">
        <v>117756700</v>
      </c>
      <c r="R102" s="18">
        <v>3</v>
      </c>
      <c r="S102" s="18">
        <v>4478600</v>
      </c>
      <c r="T102" s="8">
        <f t="shared" si="17"/>
        <v>6295</v>
      </c>
      <c r="U102" s="8">
        <f t="shared" si="18"/>
        <v>1953716900</v>
      </c>
      <c r="V102" s="9">
        <f t="shared" si="12"/>
        <v>0.8274396357015696</v>
      </c>
      <c r="W102" s="8">
        <f t="shared" si="13"/>
        <v>5583</v>
      </c>
      <c r="X102" s="8">
        <f t="shared" si="14"/>
        <v>1621061400</v>
      </c>
      <c r="Y102" s="7">
        <f t="shared" si="15"/>
        <v>289554.50474655203</v>
      </c>
      <c r="Z102" s="9">
        <f t="shared" si="16"/>
        <v>0.0022923484973692964</v>
      </c>
      <c r="AA102" s="7">
        <v>292829.203539823</v>
      </c>
      <c r="AB102" s="9">
        <f t="shared" si="19"/>
        <v>-0.011182965201848917</v>
      </c>
    </row>
    <row r="103" spans="1:28" ht="12.75">
      <c r="A103" s="14" t="s">
        <v>231</v>
      </c>
      <c r="B103" s="14" t="s">
        <v>232</v>
      </c>
      <c r="C103" t="s">
        <v>216</v>
      </c>
      <c r="D103" s="18">
        <v>169</v>
      </c>
      <c r="E103" s="18">
        <v>6856850</v>
      </c>
      <c r="F103" s="18">
        <v>1780</v>
      </c>
      <c r="G103" s="18">
        <v>423461460</v>
      </c>
      <c r="H103" s="18">
        <v>2</v>
      </c>
      <c r="I103" s="18">
        <v>742900</v>
      </c>
      <c r="J103" s="18">
        <v>5</v>
      </c>
      <c r="K103" s="18">
        <v>37600</v>
      </c>
      <c r="L103" s="18">
        <f t="shared" si="10"/>
        <v>64</v>
      </c>
      <c r="M103" s="18">
        <f t="shared" si="11"/>
        <v>63505700</v>
      </c>
      <c r="N103" s="18">
        <v>39</v>
      </c>
      <c r="O103" s="18">
        <v>25002300</v>
      </c>
      <c r="P103" s="18">
        <v>15</v>
      </c>
      <c r="Q103" s="18">
        <v>35082100</v>
      </c>
      <c r="R103" s="18">
        <v>10</v>
      </c>
      <c r="S103" s="18">
        <v>3421300</v>
      </c>
      <c r="T103" s="8">
        <f t="shared" si="17"/>
        <v>2020</v>
      </c>
      <c r="U103" s="8">
        <f t="shared" si="18"/>
        <v>494604510</v>
      </c>
      <c r="V103" s="9">
        <f t="shared" si="12"/>
        <v>0.8576637523988611</v>
      </c>
      <c r="W103" s="8">
        <f t="shared" si="13"/>
        <v>1782</v>
      </c>
      <c r="X103" s="8">
        <f t="shared" si="14"/>
        <v>427625660</v>
      </c>
      <c r="Y103" s="7">
        <f t="shared" si="15"/>
        <v>238049.5847362514</v>
      </c>
      <c r="Z103" s="9">
        <f t="shared" si="16"/>
        <v>0.006917243839931827</v>
      </c>
      <c r="AA103" s="7">
        <v>239587.17574396406</v>
      </c>
      <c r="AB103" s="9">
        <f t="shared" si="19"/>
        <v>-0.006417668236783379</v>
      </c>
    </row>
    <row r="104" spans="1:28" ht="12.75">
      <c r="A104" s="14" t="s">
        <v>233</v>
      </c>
      <c r="B104" s="14" t="s">
        <v>234</v>
      </c>
      <c r="C104" t="s">
        <v>216</v>
      </c>
      <c r="D104" s="18">
        <v>138</v>
      </c>
      <c r="E104" s="18">
        <v>8652500</v>
      </c>
      <c r="F104" s="18">
        <v>5149</v>
      </c>
      <c r="G104" s="18">
        <v>1077936200</v>
      </c>
      <c r="H104" s="18">
        <v>9</v>
      </c>
      <c r="I104" s="18">
        <v>2079700</v>
      </c>
      <c r="J104" s="18">
        <v>13</v>
      </c>
      <c r="K104" s="18">
        <v>176400</v>
      </c>
      <c r="L104" s="18">
        <f t="shared" si="10"/>
        <v>178</v>
      </c>
      <c r="M104" s="18">
        <f t="shared" si="11"/>
        <v>318563492</v>
      </c>
      <c r="N104" s="18">
        <v>145</v>
      </c>
      <c r="O104" s="18">
        <v>170578392</v>
      </c>
      <c r="P104" s="18">
        <v>31</v>
      </c>
      <c r="Q104" s="18">
        <v>93005700</v>
      </c>
      <c r="R104" s="18">
        <v>2</v>
      </c>
      <c r="S104" s="18">
        <v>54979400</v>
      </c>
      <c r="T104" s="8">
        <f t="shared" si="17"/>
        <v>5487</v>
      </c>
      <c r="U104" s="8">
        <f t="shared" si="18"/>
        <v>1407408292</v>
      </c>
      <c r="V104" s="9">
        <f t="shared" si="12"/>
        <v>0.7673792361030085</v>
      </c>
      <c r="W104" s="8">
        <f t="shared" si="13"/>
        <v>5158</v>
      </c>
      <c r="X104" s="8">
        <f t="shared" si="14"/>
        <v>1134995300</v>
      </c>
      <c r="Y104" s="7">
        <f t="shared" si="15"/>
        <v>209386.56455990695</v>
      </c>
      <c r="Z104" s="9">
        <f t="shared" si="16"/>
        <v>0.03906428597338405</v>
      </c>
      <c r="AA104" s="7">
        <v>234452.84773343665</v>
      </c>
      <c r="AB104" s="9">
        <f t="shared" si="19"/>
        <v>-0.10691396336558487</v>
      </c>
    </row>
    <row r="105" spans="1:28" ht="12.75">
      <c r="A105" s="14" t="s">
        <v>235</v>
      </c>
      <c r="B105" s="14" t="s">
        <v>236</v>
      </c>
      <c r="C105" t="s">
        <v>216</v>
      </c>
      <c r="D105" s="18">
        <v>177</v>
      </c>
      <c r="E105" s="18">
        <v>8970300</v>
      </c>
      <c r="F105" s="18">
        <v>1600</v>
      </c>
      <c r="G105" s="18">
        <v>439853860</v>
      </c>
      <c r="H105" s="18">
        <v>13</v>
      </c>
      <c r="I105" s="18">
        <v>3333000</v>
      </c>
      <c r="J105" s="18">
        <v>36</v>
      </c>
      <c r="K105" s="18">
        <v>440400</v>
      </c>
      <c r="L105" s="18">
        <f t="shared" si="10"/>
        <v>47</v>
      </c>
      <c r="M105" s="18">
        <f t="shared" si="11"/>
        <v>66972300</v>
      </c>
      <c r="N105" s="18">
        <v>37</v>
      </c>
      <c r="O105" s="18">
        <v>25622300</v>
      </c>
      <c r="P105" s="18">
        <v>6</v>
      </c>
      <c r="Q105" s="18">
        <v>4450000</v>
      </c>
      <c r="R105" s="18">
        <v>4</v>
      </c>
      <c r="S105" s="18">
        <v>36900000</v>
      </c>
      <c r="T105" s="8">
        <f t="shared" si="17"/>
        <v>1873</v>
      </c>
      <c r="U105" s="8">
        <f t="shared" si="18"/>
        <v>519569860</v>
      </c>
      <c r="V105" s="9">
        <f t="shared" si="12"/>
        <v>0.8529880081958565</v>
      </c>
      <c r="W105" s="8">
        <f t="shared" si="13"/>
        <v>1613</v>
      </c>
      <c r="X105" s="8">
        <f t="shared" si="14"/>
        <v>480086860</v>
      </c>
      <c r="Y105" s="7">
        <f t="shared" si="15"/>
        <v>274759.36763794173</v>
      </c>
      <c r="Z105" s="9">
        <f t="shared" si="16"/>
        <v>0.07102028589572151</v>
      </c>
      <c r="AA105" s="7">
        <v>275344.0523690773</v>
      </c>
      <c r="AB105" s="9">
        <f t="shared" si="19"/>
        <v>-0.002123469623203729</v>
      </c>
    </row>
    <row r="106" spans="1:28" ht="12.75">
      <c r="A106" s="14" t="s">
        <v>237</v>
      </c>
      <c r="B106" s="14" t="s">
        <v>238</v>
      </c>
      <c r="C106" t="s">
        <v>216</v>
      </c>
      <c r="D106" s="18">
        <v>67</v>
      </c>
      <c r="E106" s="18">
        <v>9118700</v>
      </c>
      <c r="F106" s="18">
        <v>2384</v>
      </c>
      <c r="G106" s="18">
        <v>465676200</v>
      </c>
      <c r="H106" s="18">
        <v>4</v>
      </c>
      <c r="I106" s="18">
        <v>1236700</v>
      </c>
      <c r="J106" s="18">
        <v>10</v>
      </c>
      <c r="K106" s="18">
        <v>166900</v>
      </c>
      <c r="L106" s="18">
        <f t="shared" si="10"/>
        <v>76</v>
      </c>
      <c r="M106" s="18">
        <f t="shared" si="11"/>
        <v>141234300</v>
      </c>
      <c r="N106" s="18">
        <v>58</v>
      </c>
      <c r="O106" s="18">
        <v>64329500</v>
      </c>
      <c r="P106" s="18">
        <v>9</v>
      </c>
      <c r="Q106" s="18">
        <v>7501900</v>
      </c>
      <c r="R106" s="18">
        <v>9</v>
      </c>
      <c r="S106" s="18">
        <v>69402900</v>
      </c>
      <c r="T106" s="8">
        <f t="shared" si="17"/>
        <v>2541</v>
      </c>
      <c r="U106" s="8">
        <f t="shared" si="18"/>
        <v>617432800</v>
      </c>
      <c r="V106" s="9">
        <f t="shared" si="12"/>
        <v>0.7562165469667307</v>
      </c>
      <c r="W106" s="8">
        <f t="shared" si="13"/>
        <v>2388</v>
      </c>
      <c r="X106" s="8">
        <f t="shared" si="14"/>
        <v>536315800</v>
      </c>
      <c r="Y106" s="7">
        <f t="shared" si="15"/>
        <v>195524.6649916248</v>
      </c>
      <c r="Z106" s="9">
        <f t="shared" si="16"/>
        <v>0.11240559296493481</v>
      </c>
      <c r="AA106" s="7">
        <v>196411.3987473904</v>
      </c>
      <c r="AB106" s="9">
        <f t="shared" si="19"/>
        <v>-0.004514675631968028</v>
      </c>
    </row>
    <row r="107" spans="1:28" ht="12.75">
      <c r="A107" s="14" t="s">
        <v>239</v>
      </c>
      <c r="B107" s="14" t="s">
        <v>240</v>
      </c>
      <c r="C107" t="s">
        <v>216</v>
      </c>
      <c r="D107" s="18">
        <v>757</v>
      </c>
      <c r="E107" s="18">
        <v>32883500</v>
      </c>
      <c r="F107" s="18">
        <v>15138</v>
      </c>
      <c r="G107" s="18">
        <v>4114634100</v>
      </c>
      <c r="H107" s="18">
        <v>43</v>
      </c>
      <c r="I107" s="18">
        <v>12669000</v>
      </c>
      <c r="J107" s="18">
        <v>83</v>
      </c>
      <c r="K107" s="18">
        <v>708900</v>
      </c>
      <c r="L107" s="18">
        <f t="shared" si="10"/>
        <v>567</v>
      </c>
      <c r="M107" s="18">
        <f t="shared" si="11"/>
        <v>1067946475</v>
      </c>
      <c r="N107" s="18">
        <v>534</v>
      </c>
      <c r="O107" s="18">
        <v>790110275</v>
      </c>
      <c r="P107" s="18">
        <v>15</v>
      </c>
      <c r="Q107" s="18">
        <v>31554000</v>
      </c>
      <c r="R107" s="18">
        <v>18</v>
      </c>
      <c r="S107" s="18">
        <v>246282200</v>
      </c>
      <c r="T107" s="8">
        <f t="shared" si="17"/>
        <v>16588</v>
      </c>
      <c r="U107" s="8">
        <f t="shared" si="18"/>
        <v>5228841975</v>
      </c>
      <c r="V107" s="9">
        <f t="shared" si="12"/>
        <v>0.7893340666505799</v>
      </c>
      <c r="W107" s="8">
        <f t="shared" si="13"/>
        <v>15181</v>
      </c>
      <c r="X107" s="8">
        <f t="shared" si="14"/>
        <v>4373585300</v>
      </c>
      <c r="Y107" s="7">
        <f t="shared" si="15"/>
        <v>271872.9398590343</v>
      </c>
      <c r="Z107" s="9">
        <f t="shared" si="16"/>
        <v>0.047100715832973705</v>
      </c>
      <c r="AA107" s="7">
        <v>276182.00197563384</v>
      </c>
      <c r="AB107" s="9">
        <f t="shared" si="19"/>
        <v>-0.015602255345298324</v>
      </c>
    </row>
    <row r="108" spans="1:28" ht="12.75">
      <c r="A108" s="14" t="s">
        <v>241</v>
      </c>
      <c r="B108" s="14" t="s">
        <v>242</v>
      </c>
      <c r="C108" t="s">
        <v>216</v>
      </c>
      <c r="D108" s="18">
        <v>33</v>
      </c>
      <c r="E108" s="18">
        <v>1775300</v>
      </c>
      <c r="F108" s="18">
        <v>201</v>
      </c>
      <c r="G108" s="18">
        <v>41872600</v>
      </c>
      <c r="H108" s="18">
        <v>0</v>
      </c>
      <c r="I108" s="18">
        <v>0</v>
      </c>
      <c r="J108" s="18">
        <v>0</v>
      </c>
      <c r="K108" s="18">
        <v>0</v>
      </c>
      <c r="L108" s="18">
        <f t="shared" si="10"/>
        <v>7</v>
      </c>
      <c r="M108" s="18">
        <f t="shared" si="11"/>
        <v>12383600</v>
      </c>
      <c r="N108" s="18">
        <v>6</v>
      </c>
      <c r="O108" s="18">
        <v>2083600</v>
      </c>
      <c r="P108" s="18">
        <v>1</v>
      </c>
      <c r="Q108" s="18">
        <v>10300000</v>
      </c>
      <c r="R108" s="18">
        <v>0</v>
      </c>
      <c r="S108" s="18">
        <v>0</v>
      </c>
      <c r="T108" s="8">
        <f t="shared" si="17"/>
        <v>241</v>
      </c>
      <c r="U108" s="8">
        <f t="shared" si="18"/>
        <v>56031500</v>
      </c>
      <c r="V108" s="9">
        <f t="shared" si="12"/>
        <v>0.7473046411393591</v>
      </c>
      <c r="W108" s="8">
        <f t="shared" si="13"/>
        <v>201</v>
      </c>
      <c r="X108" s="8">
        <f t="shared" si="14"/>
        <v>41872600</v>
      </c>
      <c r="Y108" s="7">
        <f t="shared" si="15"/>
        <v>208321.39303482586</v>
      </c>
      <c r="Z108" s="9">
        <f t="shared" si="16"/>
        <v>0</v>
      </c>
      <c r="AA108" s="7">
        <v>208829.85074626867</v>
      </c>
      <c r="AB108" s="9">
        <f t="shared" si="19"/>
        <v>-0.0024347942098593644</v>
      </c>
    </row>
    <row r="109" spans="1:28" ht="12.75">
      <c r="A109" s="14" t="s">
        <v>243</v>
      </c>
      <c r="B109" s="14" t="s">
        <v>244</v>
      </c>
      <c r="C109" t="s">
        <v>216</v>
      </c>
      <c r="D109" s="18">
        <v>179</v>
      </c>
      <c r="E109" s="18">
        <v>30559000</v>
      </c>
      <c r="F109" s="18">
        <v>4530</v>
      </c>
      <c r="G109" s="18">
        <v>1035610900</v>
      </c>
      <c r="H109" s="18">
        <v>35</v>
      </c>
      <c r="I109" s="18">
        <v>11104400</v>
      </c>
      <c r="J109" s="18">
        <v>63</v>
      </c>
      <c r="K109" s="18">
        <v>1357700</v>
      </c>
      <c r="L109" s="18">
        <f t="shared" si="10"/>
        <v>154</v>
      </c>
      <c r="M109" s="18">
        <f t="shared" si="11"/>
        <v>144340000</v>
      </c>
      <c r="N109" s="18">
        <v>119</v>
      </c>
      <c r="O109" s="18">
        <v>49613100</v>
      </c>
      <c r="P109" s="18">
        <v>30</v>
      </c>
      <c r="Q109" s="18">
        <v>83158800</v>
      </c>
      <c r="R109" s="18">
        <v>5</v>
      </c>
      <c r="S109" s="18">
        <v>11568100</v>
      </c>
      <c r="T109" s="8">
        <f t="shared" si="17"/>
        <v>4961</v>
      </c>
      <c r="U109" s="8">
        <f t="shared" si="18"/>
        <v>1222972000</v>
      </c>
      <c r="V109" s="9">
        <f t="shared" si="12"/>
        <v>0.8558783847872232</v>
      </c>
      <c r="W109" s="8">
        <f t="shared" si="13"/>
        <v>4565</v>
      </c>
      <c r="X109" s="8">
        <f t="shared" si="14"/>
        <v>1058283400</v>
      </c>
      <c r="Y109" s="7">
        <f t="shared" si="15"/>
        <v>229291.41292442498</v>
      </c>
      <c r="Z109" s="9">
        <f t="shared" si="16"/>
        <v>0.009459006420424998</v>
      </c>
      <c r="AA109" s="7">
        <v>231420.31767041693</v>
      </c>
      <c r="AB109" s="9">
        <f t="shared" si="19"/>
        <v>-0.009199299212024616</v>
      </c>
    </row>
    <row r="110" spans="1:28" ht="12.75">
      <c r="A110" s="14" t="s">
        <v>245</v>
      </c>
      <c r="B110" s="14" t="s">
        <v>246</v>
      </c>
      <c r="C110" t="s">
        <v>216</v>
      </c>
      <c r="D110" s="18">
        <v>203</v>
      </c>
      <c r="E110" s="18">
        <v>7072400</v>
      </c>
      <c r="F110" s="18">
        <v>2203</v>
      </c>
      <c r="G110" s="18">
        <v>359354600</v>
      </c>
      <c r="H110" s="18">
        <v>20</v>
      </c>
      <c r="I110" s="18">
        <v>4916000</v>
      </c>
      <c r="J110" s="18">
        <v>35</v>
      </c>
      <c r="K110" s="18">
        <v>321000</v>
      </c>
      <c r="L110" s="18">
        <f t="shared" si="10"/>
        <v>137</v>
      </c>
      <c r="M110" s="18">
        <f t="shared" si="11"/>
        <v>67708133</v>
      </c>
      <c r="N110" s="18">
        <v>106</v>
      </c>
      <c r="O110" s="18">
        <v>40490733</v>
      </c>
      <c r="P110" s="18">
        <v>29</v>
      </c>
      <c r="Q110" s="18">
        <v>26969900</v>
      </c>
      <c r="R110" s="18">
        <v>2</v>
      </c>
      <c r="S110" s="18">
        <v>247500</v>
      </c>
      <c r="T110" s="8">
        <f t="shared" si="17"/>
        <v>2598</v>
      </c>
      <c r="U110" s="8">
        <f t="shared" si="18"/>
        <v>439372133</v>
      </c>
      <c r="V110" s="9">
        <f t="shared" si="12"/>
        <v>0.8290707867902036</v>
      </c>
      <c r="W110" s="8">
        <f t="shared" si="13"/>
        <v>2223</v>
      </c>
      <c r="X110" s="8">
        <f t="shared" si="14"/>
        <v>364518100</v>
      </c>
      <c r="Y110" s="7">
        <f t="shared" si="15"/>
        <v>163864.41745389113</v>
      </c>
      <c r="Z110" s="9">
        <f t="shared" si="16"/>
        <v>0.0005633038179050832</v>
      </c>
      <c r="AA110" s="7">
        <v>163109.19747520288</v>
      </c>
      <c r="AB110" s="9">
        <f t="shared" si="19"/>
        <v>0.004630149558568394</v>
      </c>
    </row>
    <row r="111" spans="1:28" ht="12.75">
      <c r="A111" s="14" t="s">
        <v>247</v>
      </c>
      <c r="B111" s="14" t="s">
        <v>248</v>
      </c>
      <c r="C111" t="s">
        <v>216</v>
      </c>
      <c r="D111" s="18">
        <v>102</v>
      </c>
      <c r="E111" s="18">
        <v>10631900</v>
      </c>
      <c r="F111" s="18">
        <v>3740</v>
      </c>
      <c r="G111" s="18">
        <v>1168180400</v>
      </c>
      <c r="H111" s="18">
        <v>48</v>
      </c>
      <c r="I111" s="18">
        <v>20715800</v>
      </c>
      <c r="J111" s="18">
        <v>105</v>
      </c>
      <c r="K111" s="18">
        <v>2446300</v>
      </c>
      <c r="L111" s="18">
        <f t="shared" si="10"/>
        <v>169</v>
      </c>
      <c r="M111" s="18">
        <f t="shared" si="11"/>
        <v>227096623</v>
      </c>
      <c r="N111" s="18">
        <v>145</v>
      </c>
      <c r="O111" s="18">
        <v>134628400</v>
      </c>
      <c r="P111" s="18">
        <v>15</v>
      </c>
      <c r="Q111" s="18">
        <v>63115823</v>
      </c>
      <c r="R111" s="18">
        <v>9</v>
      </c>
      <c r="S111" s="18">
        <v>29352400</v>
      </c>
      <c r="T111" s="8">
        <f t="shared" si="17"/>
        <v>4164</v>
      </c>
      <c r="U111" s="8">
        <f t="shared" si="18"/>
        <v>1429071023</v>
      </c>
      <c r="V111" s="9">
        <f t="shared" si="12"/>
        <v>0.831936398447287</v>
      </c>
      <c r="W111" s="8">
        <f t="shared" si="13"/>
        <v>3788</v>
      </c>
      <c r="X111" s="8">
        <f t="shared" si="14"/>
        <v>1218248600</v>
      </c>
      <c r="Y111" s="7">
        <f t="shared" si="15"/>
        <v>313858.55332629354</v>
      </c>
      <c r="Z111" s="9">
        <f t="shared" si="16"/>
        <v>0.020539497007210677</v>
      </c>
      <c r="AA111" s="7">
        <v>316856.64907651715</v>
      </c>
      <c r="AB111" s="9">
        <f t="shared" si="19"/>
        <v>-0.009461994119301589</v>
      </c>
    </row>
    <row r="112" spans="1:28" ht="12.75">
      <c r="A112" s="14" t="s">
        <v>249</v>
      </c>
      <c r="B112" s="14" t="s">
        <v>250</v>
      </c>
      <c r="C112" t="s">
        <v>216</v>
      </c>
      <c r="D112" s="18">
        <v>227</v>
      </c>
      <c r="E112" s="18">
        <v>26630600</v>
      </c>
      <c r="F112" s="18">
        <v>3380</v>
      </c>
      <c r="G112" s="18">
        <v>1145919600</v>
      </c>
      <c r="H112" s="18">
        <v>121</v>
      </c>
      <c r="I112" s="18">
        <v>48395700</v>
      </c>
      <c r="J112" s="18">
        <v>230</v>
      </c>
      <c r="K112" s="18">
        <v>4555700</v>
      </c>
      <c r="L112" s="18">
        <f t="shared" si="10"/>
        <v>100</v>
      </c>
      <c r="M112" s="18">
        <f t="shared" si="11"/>
        <v>102107000</v>
      </c>
      <c r="N112" s="18">
        <v>94</v>
      </c>
      <c r="O112" s="18">
        <v>95256100</v>
      </c>
      <c r="P112" s="18">
        <v>2</v>
      </c>
      <c r="Q112" s="18">
        <v>5301200</v>
      </c>
      <c r="R112" s="18">
        <v>4</v>
      </c>
      <c r="S112" s="18">
        <v>1549700</v>
      </c>
      <c r="T112" s="8">
        <f t="shared" si="17"/>
        <v>4058</v>
      </c>
      <c r="U112" s="8">
        <f t="shared" si="18"/>
        <v>1327608600</v>
      </c>
      <c r="V112" s="9">
        <f t="shared" si="12"/>
        <v>0.8995989480634579</v>
      </c>
      <c r="W112" s="8">
        <f t="shared" si="13"/>
        <v>3501</v>
      </c>
      <c r="X112" s="8">
        <f t="shared" si="14"/>
        <v>1195865000</v>
      </c>
      <c r="Y112" s="7">
        <f t="shared" si="15"/>
        <v>341135.4755784062</v>
      </c>
      <c r="Z112" s="9">
        <f t="shared" si="16"/>
        <v>0.0011672868042584238</v>
      </c>
      <c r="AA112" s="7">
        <v>340178.5509736541</v>
      </c>
      <c r="AB112" s="9">
        <f t="shared" si="19"/>
        <v>0.0028130068812780976</v>
      </c>
    </row>
    <row r="113" spans="1:28" ht="12.75">
      <c r="A113" s="14" t="s">
        <v>251</v>
      </c>
      <c r="B113" s="14" t="s">
        <v>252</v>
      </c>
      <c r="C113" t="s">
        <v>216</v>
      </c>
      <c r="D113" s="18">
        <v>97</v>
      </c>
      <c r="E113" s="18">
        <v>11751500</v>
      </c>
      <c r="F113" s="18">
        <v>4687</v>
      </c>
      <c r="G113" s="18">
        <v>958463650</v>
      </c>
      <c r="H113" s="18">
        <v>0</v>
      </c>
      <c r="I113" s="18">
        <v>0</v>
      </c>
      <c r="J113" s="18">
        <v>0</v>
      </c>
      <c r="K113" s="18">
        <v>0</v>
      </c>
      <c r="L113" s="18">
        <f t="shared" si="10"/>
        <v>312</v>
      </c>
      <c r="M113" s="18">
        <f t="shared" si="11"/>
        <v>581587100</v>
      </c>
      <c r="N113" s="18">
        <v>268</v>
      </c>
      <c r="O113" s="18">
        <v>318482100</v>
      </c>
      <c r="P113" s="18">
        <v>27</v>
      </c>
      <c r="Q113" s="18">
        <v>19755000</v>
      </c>
      <c r="R113" s="18">
        <v>17</v>
      </c>
      <c r="S113" s="18">
        <v>243350000</v>
      </c>
      <c r="T113" s="8">
        <f t="shared" si="17"/>
        <v>5096</v>
      </c>
      <c r="U113" s="8">
        <f t="shared" si="18"/>
        <v>1551802250</v>
      </c>
      <c r="V113" s="9">
        <f t="shared" si="12"/>
        <v>0.6176454828571102</v>
      </c>
      <c r="W113" s="8">
        <f t="shared" si="13"/>
        <v>4687</v>
      </c>
      <c r="X113" s="8">
        <f t="shared" si="14"/>
        <v>1201813650</v>
      </c>
      <c r="Y113" s="7">
        <f t="shared" si="15"/>
        <v>204494.05803285685</v>
      </c>
      <c r="Z113" s="9">
        <f t="shared" si="16"/>
        <v>0.15681766152871604</v>
      </c>
      <c r="AA113" s="7">
        <v>204874.24727738628</v>
      </c>
      <c r="AB113" s="9">
        <f t="shared" si="19"/>
        <v>-0.0018557200311012483</v>
      </c>
    </row>
    <row r="114" spans="1:28" ht="12.75">
      <c r="A114" s="14" t="s">
        <v>253</v>
      </c>
      <c r="B114" s="14" t="s">
        <v>254</v>
      </c>
      <c r="C114" t="s">
        <v>216</v>
      </c>
      <c r="D114" s="18">
        <v>760</v>
      </c>
      <c r="E114" s="18">
        <v>33786000</v>
      </c>
      <c r="F114" s="18">
        <v>7722</v>
      </c>
      <c r="G114" s="18">
        <v>2563221000</v>
      </c>
      <c r="H114" s="18">
        <v>97</v>
      </c>
      <c r="I114" s="18">
        <v>41927400</v>
      </c>
      <c r="J114" s="18">
        <v>172</v>
      </c>
      <c r="K114" s="18">
        <v>2838700</v>
      </c>
      <c r="L114" s="18">
        <f t="shared" si="10"/>
        <v>362</v>
      </c>
      <c r="M114" s="18">
        <f t="shared" si="11"/>
        <v>367862800</v>
      </c>
      <c r="N114" s="18">
        <v>344</v>
      </c>
      <c r="O114" s="18">
        <v>282365000</v>
      </c>
      <c r="P114" s="18">
        <v>11</v>
      </c>
      <c r="Q114" s="18">
        <v>22014400</v>
      </c>
      <c r="R114" s="18">
        <v>7</v>
      </c>
      <c r="S114" s="18">
        <v>63483400</v>
      </c>
      <c r="T114" s="8">
        <f t="shared" si="17"/>
        <v>9113</v>
      </c>
      <c r="U114" s="8">
        <f t="shared" si="18"/>
        <v>3009635900</v>
      </c>
      <c r="V114" s="9">
        <f t="shared" si="12"/>
        <v>0.8656025135797988</v>
      </c>
      <c r="W114" s="8">
        <f t="shared" si="13"/>
        <v>7819</v>
      </c>
      <c r="X114" s="8">
        <f t="shared" si="14"/>
        <v>2668631800</v>
      </c>
      <c r="Y114" s="7">
        <f t="shared" si="15"/>
        <v>333181.78795242356</v>
      </c>
      <c r="Z114" s="9">
        <f t="shared" si="16"/>
        <v>0.021093382093162832</v>
      </c>
      <c r="AA114" s="7">
        <v>200826.55788256455</v>
      </c>
      <c r="AB114" s="9">
        <f t="shared" si="19"/>
        <v>0.659052425462847</v>
      </c>
    </row>
    <row r="115" spans="1:28" ht="12.75">
      <c r="A115" s="14" t="s">
        <v>255</v>
      </c>
      <c r="B115" s="14" t="s">
        <v>256</v>
      </c>
      <c r="C115" t="s">
        <v>216</v>
      </c>
      <c r="D115" s="18">
        <v>34</v>
      </c>
      <c r="E115" s="18">
        <v>1159500</v>
      </c>
      <c r="F115" s="18">
        <v>1539</v>
      </c>
      <c r="G115" s="18">
        <v>442688300</v>
      </c>
      <c r="H115" s="18">
        <v>0</v>
      </c>
      <c r="I115" s="18">
        <v>0</v>
      </c>
      <c r="J115" s="18">
        <v>0</v>
      </c>
      <c r="K115" s="18">
        <v>0</v>
      </c>
      <c r="L115" s="18">
        <f t="shared" si="10"/>
        <v>15</v>
      </c>
      <c r="M115" s="18">
        <f t="shared" si="11"/>
        <v>8473400</v>
      </c>
      <c r="N115" s="18">
        <v>15</v>
      </c>
      <c r="O115" s="18">
        <v>8473400</v>
      </c>
      <c r="P115" s="18">
        <v>0</v>
      </c>
      <c r="Q115" s="18">
        <v>0</v>
      </c>
      <c r="R115" s="18">
        <v>0</v>
      </c>
      <c r="S115" s="18">
        <v>0</v>
      </c>
      <c r="T115" s="8">
        <f t="shared" si="17"/>
        <v>1588</v>
      </c>
      <c r="U115" s="8">
        <f t="shared" si="18"/>
        <v>452321200</v>
      </c>
      <c r="V115" s="9">
        <f t="shared" si="12"/>
        <v>0.9787034081091047</v>
      </c>
      <c r="W115" s="8">
        <f t="shared" si="13"/>
        <v>1539</v>
      </c>
      <c r="X115" s="8">
        <f t="shared" si="14"/>
        <v>442688300</v>
      </c>
      <c r="Y115" s="7">
        <f t="shared" si="15"/>
        <v>287646.71864847303</v>
      </c>
      <c r="Z115" s="9">
        <f t="shared" si="16"/>
        <v>0</v>
      </c>
      <c r="AA115" s="7">
        <v>288185.25016244315</v>
      </c>
      <c r="AB115" s="9">
        <f t="shared" si="19"/>
        <v>-0.0018686990873632674</v>
      </c>
    </row>
    <row r="116" spans="1:28" ht="12.75">
      <c r="A116" s="14" t="s">
        <v>257</v>
      </c>
      <c r="B116" s="14" t="s">
        <v>258</v>
      </c>
      <c r="C116" t="s">
        <v>216</v>
      </c>
      <c r="D116" s="18">
        <v>275</v>
      </c>
      <c r="E116" s="18">
        <v>49456700</v>
      </c>
      <c r="F116" s="18">
        <v>6527</v>
      </c>
      <c r="G116" s="18">
        <v>3439844600</v>
      </c>
      <c r="H116" s="18">
        <v>36</v>
      </c>
      <c r="I116" s="18">
        <v>37218400</v>
      </c>
      <c r="J116" s="18">
        <v>98</v>
      </c>
      <c r="K116" s="18">
        <v>771700</v>
      </c>
      <c r="L116" s="18">
        <f t="shared" si="10"/>
        <v>418</v>
      </c>
      <c r="M116" s="18">
        <f t="shared" si="11"/>
        <v>1054717600</v>
      </c>
      <c r="N116" s="18">
        <v>306</v>
      </c>
      <c r="O116" s="18">
        <v>608522700</v>
      </c>
      <c r="P116" s="18">
        <v>88</v>
      </c>
      <c r="Q116" s="18">
        <v>343047700</v>
      </c>
      <c r="R116" s="18">
        <v>24</v>
      </c>
      <c r="S116" s="18">
        <v>103147200</v>
      </c>
      <c r="T116" s="8">
        <f t="shared" si="17"/>
        <v>7354</v>
      </c>
      <c r="U116" s="8">
        <f t="shared" si="18"/>
        <v>4582009000</v>
      </c>
      <c r="V116" s="9">
        <f t="shared" si="12"/>
        <v>0.7588511938758741</v>
      </c>
      <c r="W116" s="8">
        <f t="shared" si="13"/>
        <v>6563</v>
      </c>
      <c r="X116" s="8">
        <f t="shared" si="14"/>
        <v>3580210200</v>
      </c>
      <c r="Y116" s="7">
        <f t="shared" si="15"/>
        <v>529797.8058814567</v>
      </c>
      <c r="Z116" s="9">
        <f t="shared" si="16"/>
        <v>0.022511348188098277</v>
      </c>
      <c r="AA116" s="7">
        <v>533764.23992674</v>
      </c>
      <c r="AB116" s="9">
        <f t="shared" si="19"/>
        <v>-0.007431059911071675</v>
      </c>
    </row>
    <row r="117" spans="1:28" ht="12.75">
      <c r="A117" s="14" t="s">
        <v>259</v>
      </c>
      <c r="B117" s="14" t="s">
        <v>260</v>
      </c>
      <c r="C117" t="s">
        <v>216</v>
      </c>
      <c r="D117" s="18">
        <v>208</v>
      </c>
      <c r="E117" s="18">
        <v>11457200</v>
      </c>
      <c r="F117" s="18">
        <v>2973</v>
      </c>
      <c r="G117" s="18">
        <v>515910300</v>
      </c>
      <c r="H117" s="18">
        <v>0</v>
      </c>
      <c r="I117" s="18">
        <v>0</v>
      </c>
      <c r="J117" s="18">
        <v>2</v>
      </c>
      <c r="K117" s="18">
        <v>7100</v>
      </c>
      <c r="L117" s="18">
        <f t="shared" si="10"/>
        <v>273</v>
      </c>
      <c r="M117" s="18">
        <f t="shared" si="11"/>
        <v>122298100</v>
      </c>
      <c r="N117" s="18">
        <v>226</v>
      </c>
      <c r="O117" s="18">
        <v>93711000</v>
      </c>
      <c r="P117" s="18">
        <v>11</v>
      </c>
      <c r="Q117" s="18">
        <v>8406600</v>
      </c>
      <c r="R117" s="18">
        <v>36</v>
      </c>
      <c r="S117" s="18">
        <v>20180500</v>
      </c>
      <c r="T117" s="8">
        <f t="shared" si="17"/>
        <v>3456</v>
      </c>
      <c r="U117" s="8">
        <f t="shared" si="18"/>
        <v>649672700</v>
      </c>
      <c r="V117" s="9">
        <f t="shared" si="12"/>
        <v>0.79410801777572</v>
      </c>
      <c r="W117" s="8">
        <f t="shared" si="13"/>
        <v>2973</v>
      </c>
      <c r="X117" s="8">
        <f t="shared" si="14"/>
        <v>536090800</v>
      </c>
      <c r="Y117" s="7">
        <f t="shared" si="15"/>
        <v>173531.8869828456</v>
      </c>
      <c r="Z117" s="9">
        <f t="shared" si="16"/>
        <v>0.031062564272748415</v>
      </c>
      <c r="AA117" s="7">
        <v>172456.30645700902</v>
      </c>
      <c r="AB117" s="9">
        <f t="shared" si="19"/>
        <v>0.006236829188410773</v>
      </c>
    </row>
    <row r="118" spans="1:28" ht="12.75">
      <c r="A118" s="14" t="s">
        <v>261</v>
      </c>
      <c r="B118" s="14" t="s">
        <v>262</v>
      </c>
      <c r="C118" t="s">
        <v>216</v>
      </c>
      <c r="D118" s="18">
        <v>733</v>
      </c>
      <c r="E118" s="18">
        <v>33255200</v>
      </c>
      <c r="F118" s="18">
        <v>16355</v>
      </c>
      <c r="G118" s="18">
        <v>2320319800</v>
      </c>
      <c r="H118" s="18">
        <v>20</v>
      </c>
      <c r="I118" s="18">
        <v>5997300</v>
      </c>
      <c r="J118" s="18">
        <v>49</v>
      </c>
      <c r="K118" s="18">
        <v>474800</v>
      </c>
      <c r="L118" s="18">
        <f t="shared" si="10"/>
        <v>479</v>
      </c>
      <c r="M118" s="18">
        <f t="shared" si="11"/>
        <v>1056141000</v>
      </c>
      <c r="N118" s="18">
        <v>424</v>
      </c>
      <c r="O118" s="18">
        <v>912915100</v>
      </c>
      <c r="P118" s="18">
        <v>47</v>
      </c>
      <c r="Q118" s="18">
        <v>86433900</v>
      </c>
      <c r="R118" s="18">
        <v>8</v>
      </c>
      <c r="S118" s="18">
        <v>56792000</v>
      </c>
      <c r="T118" s="8">
        <f t="shared" si="17"/>
        <v>17636</v>
      </c>
      <c r="U118" s="8">
        <f t="shared" si="18"/>
        <v>3416188100</v>
      </c>
      <c r="V118" s="9">
        <f t="shared" si="12"/>
        <v>0.6809686796813091</v>
      </c>
      <c r="W118" s="8">
        <f t="shared" si="13"/>
        <v>16375</v>
      </c>
      <c r="X118" s="8">
        <f t="shared" si="14"/>
        <v>2383109100</v>
      </c>
      <c r="Y118" s="7">
        <f t="shared" si="15"/>
        <v>142065.16641221373</v>
      </c>
      <c r="Z118" s="9">
        <f t="shared" si="16"/>
        <v>0.016624377328637144</v>
      </c>
      <c r="AA118" s="7">
        <v>142018.50946854003</v>
      </c>
      <c r="AB118" s="9">
        <f t="shared" si="19"/>
        <v>0.0003285272028857617</v>
      </c>
    </row>
    <row r="119" spans="1:28" ht="12.75">
      <c r="A119" s="14" t="s">
        <v>263</v>
      </c>
      <c r="B119" s="14" t="s">
        <v>264</v>
      </c>
      <c r="C119" t="s">
        <v>216</v>
      </c>
      <c r="D119" s="18">
        <v>49</v>
      </c>
      <c r="E119" s="18">
        <v>1508200</v>
      </c>
      <c r="F119" s="18">
        <v>245</v>
      </c>
      <c r="G119" s="18">
        <v>42418200</v>
      </c>
      <c r="H119" s="18">
        <v>20</v>
      </c>
      <c r="I119" s="18">
        <v>4178600</v>
      </c>
      <c r="J119" s="18">
        <v>35</v>
      </c>
      <c r="K119" s="18">
        <v>613600</v>
      </c>
      <c r="L119" s="18">
        <f t="shared" si="10"/>
        <v>27</v>
      </c>
      <c r="M119" s="18">
        <f t="shared" si="11"/>
        <v>12377900</v>
      </c>
      <c r="N119" s="18">
        <v>26</v>
      </c>
      <c r="O119" s="18">
        <v>12289900</v>
      </c>
      <c r="P119" s="18">
        <v>1</v>
      </c>
      <c r="Q119" s="18">
        <v>88000</v>
      </c>
      <c r="R119" s="18">
        <v>0</v>
      </c>
      <c r="S119" s="18">
        <v>0</v>
      </c>
      <c r="T119" s="8">
        <f t="shared" si="17"/>
        <v>376</v>
      </c>
      <c r="U119" s="8">
        <f t="shared" si="18"/>
        <v>61096500</v>
      </c>
      <c r="V119" s="9">
        <f t="shared" si="12"/>
        <v>0.7626754396733038</v>
      </c>
      <c r="W119" s="8">
        <f t="shared" si="13"/>
        <v>265</v>
      </c>
      <c r="X119" s="8">
        <f t="shared" si="14"/>
        <v>46596800</v>
      </c>
      <c r="Y119" s="7">
        <f t="shared" si="15"/>
        <v>175836.98113207548</v>
      </c>
      <c r="Z119" s="9">
        <f t="shared" si="16"/>
        <v>0</v>
      </c>
      <c r="AA119" s="7">
        <v>176361.36363636365</v>
      </c>
      <c r="AB119" s="9">
        <f t="shared" si="19"/>
        <v>-0.002973341175618149</v>
      </c>
    </row>
    <row r="120" spans="1:28" ht="12.75">
      <c r="A120" s="14" t="s">
        <v>265</v>
      </c>
      <c r="B120" s="14" t="s">
        <v>266</v>
      </c>
      <c r="C120" t="s">
        <v>216</v>
      </c>
      <c r="D120" s="18">
        <v>112</v>
      </c>
      <c r="E120" s="18">
        <v>7626700</v>
      </c>
      <c r="F120" s="18">
        <v>967</v>
      </c>
      <c r="G120" s="18">
        <v>299041200</v>
      </c>
      <c r="H120" s="18">
        <v>109</v>
      </c>
      <c r="I120" s="18">
        <v>47208400</v>
      </c>
      <c r="J120" s="18">
        <v>179</v>
      </c>
      <c r="K120" s="18">
        <v>3817000</v>
      </c>
      <c r="L120" s="18">
        <f t="shared" si="10"/>
        <v>77</v>
      </c>
      <c r="M120" s="18">
        <f t="shared" si="11"/>
        <v>69949050</v>
      </c>
      <c r="N120" s="18">
        <v>68</v>
      </c>
      <c r="O120" s="18">
        <v>55552750</v>
      </c>
      <c r="P120" s="18">
        <v>1</v>
      </c>
      <c r="Q120" s="18">
        <v>327800</v>
      </c>
      <c r="R120" s="18">
        <v>8</v>
      </c>
      <c r="S120" s="18">
        <v>14068500</v>
      </c>
      <c r="T120" s="8">
        <f t="shared" si="17"/>
        <v>1444</v>
      </c>
      <c r="U120" s="8">
        <f t="shared" si="18"/>
        <v>427642350</v>
      </c>
      <c r="V120" s="9">
        <f t="shared" si="12"/>
        <v>0.8096709785642138</v>
      </c>
      <c r="W120" s="8">
        <f t="shared" si="13"/>
        <v>1076</v>
      </c>
      <c r="X120" s="8">
        <f t="shared" si="14"/>
        <v>360318100</v>
      </c>
      <c r="Y120" s="7">
        <f t="shared" si="15"/>
        <v>321793.3085501859</v>
      </c>
      <c r="Z120" s="9">
        <f t="shared" si="16"/>
        <v>0.03289781753374052</v>
      </c>
      <c r="AA120" s="7">
        <v>319417.9702048417</v>
      </c>
      <c r="AB120" s="9">
        <f t="shared" si="19"/>
        <v>0.007436458079740729</v>
      </c>
    </row>
    <row r="121" spans="1:28" ht="12.75">
      <c r="A121" s="14" t="s">
        <v>267</v>
      </c>
      <c r="B121" s="14" t="s">
        <v>268</v>
      </c>
      <c r="C121" t="s">
        <v>216</v>
      </c>
      <c r="D121" s="18">
        <v>142</v>
      </c>
      <c r="E121" s="18">
        <v>4036900</v>
      </c>
      <c r="F121" s="18">
        <v>2780</v>
      </c>
      <c r="G121" s="18">
        <v>268395315</v>
      </c>
      <c r="H121" s="18">
        <v>0</v>
      </c>
      <c r="I121" s="18">
        <v>0</v>
      </c>
      <c r="J121" s="18">
        <v>1</v>
      </c>
      <c r="K121" s="18">
        <v>27800</v>
      </c>
      <c r="L121" s="18">
        <f t="shared" si="10"/>
        <v>187</v>
      </c>
      <c r="M121" s="18">
        <f t="shared" si="11"/>
        <v>39332400</v>
      </c>
      <c r="N121" s="18">
        <v>118</v>
      </c>
      <c r="O121" s="18">
        <v>19347300</v>
      </c>
      <c r="P121" s="18">
        <v>26</v>
      </c>
      <c r="Q121" s="18">
        <v>7042500</v>
      </c>
      <c r="R121" s="18">
        <v>43</v>
      </c>
      <c r="S121" s="18">
        <v>12942600</v>
      </c>
      <c r="T121" s="8">
        <f t="shared" si="17"/>
        <v>3110</v>
      </c>
      <c r="U121" s="8">
        <f t="shared" si="18"/>
        <v>311792415</v>
      </c>
      <c r="V121" s="9">
        <f t="shared" si="12"/>
        <v>0.8608141253211692</v>
      </c>
      <c r="W121" s="8">
        <f t="shared" si="13"/>
        <v>2780</v>
      </c>
      <c r="X121" s="8">
        <f t="shared" si="14"/>
        <v>281337915</v>
      </c>
      <c r="Y121" s="7">
        <f t="shared" si="15"/>
        <v>96545.0773381295</v>
      </c>
      <c r="Z121" s="9">
        <f t="shared" si="16"/>
        <v>0.04151031063408005</v>
      </c>
      <c r="AA121" s="7">
        <v>96667.01546206401</v>
      </c>
      <c r="AB121" s="9">
        <f t="shared" si="19"/>
        <v>-0.0012614243167811748</v>
      </c>
    </row>
    <row r="122" spans="1:28" ht="12.75">
      <c r="A122" s="14" t="s">
        <v>269</v>
      </c>
      <c r="B122" s="14" t="s">
        <v>270</v>
      </c>
      <c r="C122" t="s">
        <v>216</v>
      </c>
      <c r="D122" s="18">
        <v>55</v>
      </c>
      <c r="E122" s="18">
        <v>842200</v>
      </c>
      <c r="F122" s="18">
        <v>473</v>
      </c>
      <c r="G122" s="18">
        <v>54011900</v>
      </c>
      <c r="H122" s="18">
        <v>1</v>
      </c>
      <c r="I122" s="18">
        <v>128700</v>
      </c>
      <c r="J122" s="18">
        <v>5</v>
      </c>
      <c r="K122" s="18">
        <v>10800</v>
      </c>
      <c r="L122" s="18">
        <f t="shared" si="10"/>
        <v>58</v>
      </c>
      <c r="M122" s="18">
        <f t="shared" si="11"/>
        <v>10202200</v>
      </c>
      <c r="N122" s="18">
        <v>47</v>
      </c>
      <c r="O122" s="18">
        <v>7383300</v>
      </c>
      <c r="P122" s="18">
        <v>0</v>
      </c>
      <c r="Q122" s="18">
        <v>0</v>
      </c>
      <c r="R122" s="18">
        <v>11</v>
      </c>
      <c r="S122" s="18">
        <v>2818900</v>
      </c>
      <c r="T122" s="8">
        <f t="shared" si="17"/>
        <v>592</v>
      </c>
      <c r="U122" s="8">
        <f t="shared" si="18"/>
        <v>65195800</v>
      </c>
      <c r="V122" s="9">
        <f t="shared" si="12"/>
        <v>0.8304307946217394</v>
      </c>
      <c r="W122" s="8">
        <f t="shared" si="13"/>
        <v>474</v>
      </c>
      <c r="X122" s="8">
        <f t="shared" si="14"/>
        <v>56959500</v>
      </c>
      <c r="Y122" s="7">
        <f t="shared" si="15"/>
        <v>114220.67510548524</v>
      </c>
      <c r="Z122" s="9">
        <f t="shared" si="16"/>
        <v>0.04323744781105531</v>
      </c>
      <c r="AA122" s="7">
        <v>114011.76470588235</v>
      </c>
      <c r="AB122" s="9">
        <f t="shared" si="19"/>
        <v>0.0018323582670772185</v>
      </c>
    </row>
    <row r="123" spans="1:28" ht="12.75">
      <c r="A123" s="14" t="s">
        <v>271</v>
      </c>
      <c r="B123" s="14" t="s">
        <v>272</v>
      </c>
      <c r="C123" t="s">
        <v>216</v>
      </c>
      <c r="D123" s="18">
        <v>2580</v>
      </c>
      <c r="E123" s="18">
        <v>16005300</v>
      </c>
      <c r="F123" s="18">
        <v>8021</v>
      </c>
      <c r="G123" s="18">
        <v>771065900</v>
      </c>
      <c r="H123" s="18">
        <v>120</v>
      </c>
      <c r="I123" s="18">
        <v>14442200</v>
      </c>
      <c r="J123" s="18">
        <v>248</v>
      </c>
      <c r="K123" s="18">
        <v>3078500</v>
      </c>
      <c r="L123" s="18">
        <f t="shared" si="10"/>
        <v>166</v>
      </c>
      <c r="M123" s="18">
        <f t="shared" si="11"/>
        <v>70662935</v>
      </c>
      <c r="N123" s="18">
        <v>148</v>
      </c>
      <c r="O123" s="18">
        <v>50262435</v>
      </c>
      <c r="P123" s="18">
        <v>4</v>
      </c>
      <c r="Q123" s="18">
        <v>1762300</v>
      </c>
      <c r="R123" s="18">
        <v>14</v>
      </c>
      <c r="S123" s="18">
        <v>18638200</v>
      </c>
      <c r="T123" s="8">
        <f t="shared" si="17"/>
        <v>11135</v>
      </c>
      <c r="U123" s="8">
        <f t="shared" si="18"/>
        <v>875254835</v>
      </c>
      <c r="V123" s="9">
        <f t="shared" si="12"/>
        <v>0.897462165975924</v>
      </c>
      <c r="W123" s="8">
        <f t="shared" si="13"/>
        <v>8141</v>
      </c>
      <c r="X123" s="8">
        <f t="shared" si="14"/>
        <v>804146300</v>
      </c>
      <c r="Y123" s="7">
        <f t="shared" si="15"/>
        <v>96487.91303279695</v>
      </c>
      <c r="Z123" s="9">
        <f t="shared" si="16"/>
        <v>0.021294598161231523</v>
      </c>
      <c r="AA123" s="7">
        <v>96387.15709189323</v>
      </c>
      <c r="AB123" s="9">
        <f t="shared" si="19"/>
        <v>0.001045325372628866</v>
      </c>
    </row>
    <row r="124" spans="1:28" ht="12.75">
      <c r="A124" s="14" t="s">
        <v>273</v>
      </c>
      <c r="B124" s="14" t="s">
        <v>274</v>
      </c>
      <c r="C124" t="s">
        <v>216</v>
      </c>
      <c r="D124" s="18">
        <v>96</v>
      </c>
      <c r="E124" s="18">
        <v>5768900</v>
      </c>
      <c r="F124" s="18">
        <v>2441</v>
      </c>
      <c r="G124" s="18">
        <v>375479150</v>
      </c>
      <c r="H124" s="18">
        <v>0</v>
      </c>
      <c r="I124" s="18">
        <v>0</v>
      </c>
      <c r="J124" s="18">
        <v>0</v>
      </c>
      <c r="K124" s="18">
        <v>0</v>
      </c>
      <c r="L124" s="18">
        <f t="shared" si="10"/>
        <v>200</v>
      </c>
      <c r="M124" s="18">
        <f t="shared" si="11"/>
        <v>64859200</v>
      </c>
      <c r="N124" s="18">
        <v>160</v>
      </c>
      <c r="O124" s="18">
        <v>39420700</v>
      </c>
      <c r="P124" s="18">
        <v>13</v>
      </c>
      <c r="Q124" s="18">
        <v>12012100</v>
      </c>
      <c r="R124" s="18">
        <v>27</v>
      </c>
      <c r="S124" s="18">
        <v>13426400</v>
      </c>
      <c r="T124" s="8">
        <f t="shared" si="17"/>
        <v>2737</v>
      </c>
      <c r="U124" s="8">
        <f t="shared" si="18"/>
        <v>446107250</v>
      </c>
      <c r="V124" s="9">
        <f t="shared" si="12"/>
        <v>0.8416791029511401</v>
      </c>
      <c r="W124" s="8">
        <f t="shared" si="13"/>
        <v>2441</v>
      </c>
      <c r="X124" s="8">
        <f t="shared" si="14"/>
        <v>388905550</v>
      </c>
      <c r="Y124" s="7">
        <f t="shared" si="15"/>
        <v>153821.8557968046</v>
      </c>
      <c r="Z124" s="9">
        <f t="shared" si="16"/>
        <v>0.030096798471667966</v>
      </c>
      <c r="AA124" s="7">
        <v>153932.42411812962</v>
      </c>
      <c r="AB124" s="9">
        <f t="shared" si="19"/>
        <v>-0.0007182913019038726</v>
      </c>
    </row>
    <row r="125" spans="1:28" ht="12.75">
      <c r="A125" s="14" t="s">
        <v>275</v>
      </c>
      <c r="B125" s="14" t="s">
        <v>276</v>
      </c>
      <c r="C125" t="s">
        <v>216</v>
      </c>
      <c r="D125" s="18">
        <v>18</v>
      </c>
      <c r="E125" s="18">
        <v>1103200</v>
      </c>
      <c r="F125" s="18">
        <v>886</v>
      </c>
      <c r="G125" s="18">
        <v>255357500</v>
      </c>
      <c r="H125" s="18">
        <v>0</v>
      </c>
      <c r="I125" s="18">
        <v>0</v>
      </c>
      <c r="J125" s="18">
        <v>0</v>
      </c>
      <c r="K125" s="18">
        <v>0</v>
      </c>
      <c r="L125" s="18">
        <f t="shared" si="10"/>
        <v>59</v>
      </c>
      <c r="M125" s="18">
        <f t="shared" si="11"/>
        <v>26227100</v>
      </c>
      <c r="N125" s="18">
        <v>46</v>
      </c>
      <c r="O125" s="18">
        <v>17405800</v>
      </c>
      <c r="P125" s="18">
        <v>1</v>
      </c>
      <c r="Q125" s="18">
        <v>1600300</v>
      </c>
      <c r="R125" s="18">
        <v>12</v>
      </c>
      <c r="S125" s="18">
        <v>7221000</v>
      </c>
      <c r="T125" s="8">
        <f t="shared" si="17"/>
        <v>963</v>
      </c>
      <c r="U125" s="8">
        <f t="shared" si="18"/>
        <v>282687800</v>
      </c>
      <c r="V125" s="9">
        <f t="shared" si="12"/>
        <v>0.9033198461341452</v>
      </c>
      <c r="W125" s="8">
        <f t="shared" si="13"/>
        <v>886</v>
      </c>
      <c r="X125" s="8">
        <f t="shared" si="14"/>
        <v>262578500</v>
      </c>
      <c r="Y125" s="7">
        <f t="shared" si="15"/>
        <v>288213.88261851016</v>
      </c>
      <c r="Z125" s="9">
        <f t="shared" si="16"/>
        <v>0.02554408078452625</v>
      </c>
      <c r="AA125" s="7">
        <v>289192.0903954802</v>
      </c>
      <c r="AB125" s="9">
        <f t="shared" si="19"/>
        <v>-0.0033825537055053004</v>
      </c>
    </row>
    <row r="126" spans="1:28" ht="12.75">
      <c r="A126" s="14" t="s">
        <v>277</v>
      </c>
      <c r="B126" s="14" t="s">
        <v>278</v>
      </c>
      <c r="C126" t="s">
        <v>216</v>
      </c>
      <c r="D126" s="18">
        <v>176</v>
      </c>
      <c r="E126" s="18">
        <v>8155600</v>
      </c>
      <c r="F126" s="18">
        <v>1958</v>
      </c>
      <c r="G126" s="18">
        <v>601804000</v>
      </c>
      <c r="H126" s="18">
        <v>93</v>
      </c>
      <c r="I126" s="18">
        <v>31048100</v>
      </c>
      <c r="J126" s="18">
        <v>136</v>
      </c>
      <c r="K126" s="18">
        <v>2100500</v>
      </c>
      <c r="L126" s="18">
        <f t="shared" si="10"/>
        <v>53</v>
      </c>
      <c r="M126" s="18">
        <f t="shared" si="11"/>
        <v>20641500</v>
      </c>
      <c r="N126" s="18">
        <v>45</v>
      </c>
      <c r="O126" s="18">
        <v>17930700</v>
      </c>
      <c r="P126" s="18">
        <v>8</v>
      </c>
      <c r="Q126" s="18">
        <v>2710800</v>
      </c>
      <c r="R126" s="18">
        <v>0</v>
      </c>
      <c r="S126" s="18">
        <v>0</v>
      </c>
      <c r="T126" s="8">
        <f t="shared" si="17"/>
        <v>2416</v>
      </c>
      <c r="U126" s="8">
        <f t="shared" si="18"/>
        <v>663749700</v>
      </c>
      <c r="V126" s="9">
        <f t="shared" si="12"/>
        <v>0.9534499224632418</v>
      </c>
      <c r="W126" s="8">
        <f t="shared" si="13"/>
        <v>2051</v>
      </c>
      <c r="X126" s="8">
        <f t="shared" si="14"/>
        <v>632852100</v>
      </c>
      <c r="Y126" s="7">
        <f t="shared" si="15"/>
        <v>308557.8254509995</v>
      </c>
      <c r="Z126" s="9">
        <f t="shared" si="16"/>
        <v>0</v>
      </c>
      <c r="AA126" s="7">
        <v>192088.31548198636</v>
      </c>
      <c r="AB126" s="9">
        <f t="shared" si="19"/>
        <v>0.6063331321156564</v>
      </c>
    </row>
    <row r="127" spans="1:28" ht="12.75">
      <c r="A127" s="14" t="s">
        <v>279</v>
      </c>
      <c r="B127" s="14" t="s">
        <v>280</v>
      </c>
      <c r="C127" t="s">
        <v>216</v>
      </c>
      <c r="D127" s="18">
        <v>475</v>
      </c>
      <c r="E127" s="18">
        <v>17056300</v>
      </c>
      <c r="F127" s="18">
        <v>4435</v>
      </c>
      <c r="G127" s="18">
        <v>837588300</v>
      </c>
      <c r="H127" s="18">
        <v>184</v>
      </c>
      <c r="I127" s="18">
        <v>53165700</v>
      </c>
      <c r="J127" s="18">
        <v>341</v>
      </c>
      <c r="K127" s="18">
        <v>6761800</v>
      </c>
      <c r="L127" s="18">
        <f t="shared" si="10"/>
        <v>183</v>
      </c>
      <c r="M127" s="18">
        <f t="shared" si="11"/>
        <v>90648600</v>
      </c>
      <c r="N127" s="18">
        <v>160</v>
      </c>
      <c r="O127" s="18">
        <v>80928600</v>
      </c>
      <c r="P127" s="18">
        <v>23</v>
      </c>
      <c r="Q127" s="18">
        <v>9720000</v>
      </c>
      <c r="R127" s="18">
        <v>0</v>
      </c>
      <c r="S127" s="18">
        <v>0</v>
      </c>
      <c r="T127" s="8">
        <f t="shared" si="17"/>
        <v>5618</v>
      </c>
      <c r="U127" s="8">
        <f t="shared" si="18"/>
        <v>1005220700</v>
      </c>
      <c r="V127" s="9">
        <f t="shared" si="12"/>
        <v>0.8861277926330009</v>
      </c>
      <c r="W127" s="8">
        <f t="shared" si="13"/>
        <v>4619</v>
      </c>
      <c r="X127" s="8">
        <f t="shared" si="14"/>
        <v>890754000</v>
      </c>
      <c r="Y127" s="7">
        <f t="shared" si="15"/>
        <v>192845.63758389262</v>
      </c>
      <c r="Z127" s="9">
        <f t="shared" si="16"/>
        <v>0</v>
      </c>
      <c r="AA127" s="7">
        <v>148058.89729729728</v>
      </c>
      <c r="AB127" s="9">
        <f t="shared" si="19"/>
        <v>0.30249273163682333</v>
      </c>
    </row>
    <row r="128" spans="1:28" ht="12.75">
      <c r="A128" s="14" t="s">
        <v>281</v>
      </c>
      <c r="B128" s="14" t="s">
        <v>282</v>
      </c>
      <c r="C128" t="s">
        <v>216</v>
      </c>
      <c r="D128" s="18">
        <v>110</v>
      </c>
      <c r="E128" s="18">
        <v>8693800</v>
      </c>
      <c r="F128" s="18">
        <v>1008</v>
      </c>
      <c r="G128" s="18">
        <v>320783300</v>
      </c>
      <c r="H128" s="18">
        <v>179</v>
      </c>
      <c r="I128" s="18">
        <v>59831550</v>
      </c>
      <c r="J128" s="18">
        <v>316</v>
      </c>
      <c r="K128" s="18">
        <v>7705755</v>
      </c>
      <c r="L128" s="18">
        <f t="shared" si="10"/>
        <v>77</v>
      </c>
      <c r="M128" s="18">
        <f t="shared" si="11"/>
        <v>46369530</v>
      </c>
      <c r="N128" s="18">
        <v>77</v>
      </c>
      <c r="O128" s="18">
        <v>46369530</v>
      </c>
      <c r="P128" s="18">
        <v>0</v>
      </c>
      <c r="Q128" s="18">
        <v>0</v>
      </c>
      <c r="R128" s="18">
        <v>0</v>
      </c>
      <c r="S128" s="18">
        <v>0</v>
      </c>
      <c r="T128" s="8">
        <f t="shared" si="17"/>
        <v>1690</v>
      </c>
      <c r="U128" s="8">
        <f t="shared" si="18"/>
        <v>443383935</v>
      </c>
      <c r="V128" s="9">
        <f t="shared" si="12"/>
        <v>0.8584317562159757</v>
      </c>
      <c r="W128" s="8">
        <f t="shared" si="13"/>
        <v>1187</v>
      </c>
      <c r="X128" s="8">
        <f t="shared" si="14"/>
        <v>380614850</v>
      </c>
      <c r="Y128" s="7">
        <f t="shared" si="15"/>
        <v>320652.7801179444</v>
      </c>
      <c r="Z128" s="9">
        <f t="shared" si="16"/>
        <v>0</v>
      </c>
      <c r="AA128" s="7">
        <v>321419.9070945946</v>
      </c>
      <c r="AB128" s="9">
        <f t="shared" si="19"/>
        <v>-0.0023866815953762347</v>
      </c>
    </row>
    <row r="129" spans="1:28" ht="12.75">
      <c r="A129" s="14" t="s">
        <v>283</v>
      </c>
      <c r="B129" s="14" t="s">
        <v>284</v>
      </c>
      <c r="C129" t="s">
        <v>216</v>
      </c>
      <c r="D129" s="18">
        <v>244</v>
      </c>
      <c r="E129" s="18">
        <v>8517000</v>
      </c>
      <c r="F129" s="18">
        <v>2290</v>
      </c>
      <c r="G129" s="18">
        <v>686007600</v>
      </c>
      <c r="H129" s="18">
        <v>78</v>
      </c>
      <c r="I129" s="18">
        <v>19298800</v>
      </c>
      <c r="J129" s="18">
        <v>187</v>
      </c>
      <c r="K129" s="18">
        <v>2921400</v>
      </c>
      <c r="L129" s="18">
        <f t="shared" si="10"/>
        <v>60</v>
      </c>
      <c r="M129" s="18">
        <f t="shared" si="11"/>
        <v>22647300</v>
      </c>
      <c r="N129" s="18">
        <v>57</v>
      </c>
      <c r="O129" s="18">
        <v>21868200</v>
      </c>
      <c r="P129" s="18">
        <v>3</v>
      </c>
      <c r="Q129" s="18">
        <v>779100</v>
      </c>
      <c r="R129" s="18">
        <v>0</v>
      </c>
      <c r="S129" s="18">
        <v>0</v>
      </c>
      <c r="T129" s="8">
        <f t="shared" si="17"/>
        <v>2859</v>
      </c>
      <c r="U129" s="8">
        <f t="shared" si="18"/>
        <v>739392100</v>
      </c>
      <c r="V129" s="9">
        <f t="shared" si="12"/>
        <v>0.9539003730226493</v>
      </c>
      <c r="W129" s="8">
        <f t="shared" si="13"/>
        <v>2368</v>
      </c>
      <c r="X129" s="8">
        <f t="shared" si="14"/>
        <v>705306400</v>
      </c>
      <c r="Y129" s="7">
        <f t="shared" si="15"/>
        <v>297848.9864864865</v>
      </c>
      <c r="Z129" s="9">
        <f t="shared" si="16"/>
        <v>0</v>
      </c>
      <c r="AA129" s="7">
        <v>298430.8245243129</v>
      </c>
      <c r="AB129" s="9">
        <f t="shared" si="19"/>
        <v>-0.001949657977703339</v>
      </c>
    </row>
    <row r="130" spans="1:28" ht="12.75">
      <c r="A130" s="14" t="s">
        <v>285</v>
      </c>
      <c r="B130" s="14" t="s">
        <v>205</v>
      </c>
      <c r="C130" t="s">
        <v>216</v>
      </c>
      <c r="D130" s="18">
        <v>126</v>
      </c>
      <c r="E130" s="18">
        <v>3949100</v>
      </c>
      <c r="F130" s="18">
        <v>310</v>
      </c>
      <c r="G130" s="18">
        <v>90844400</v>
      </c>
      <c r="H130" s="18">
        <v>20</v>
      </c>
      <c r="I130" s="18">
        <v>9346500</v>
      </c>
      <c r="J130" s="18">
        <v>25</v>
      </c>
      <c r="K130" s="18">
        <v>1653600</v>
      </c>
      <c r="L130" s="18">
        <f aca="true" t="shared" si="20" ref="L130:L193">N130+P130+R130</f>
        <v>18</v>
      </c>
      <c r="M130" s="18">
        <f aca="true" t="shared" si="21" ref="M130:M193">O130+Q130+S130</f>
        <v>17002800</v>
      </c>
      <c r="N130" s="18">
        <v>15</v>
      </c>
      <c r="O130" s="18">
        <v>14903400</v>
      </c>
      <c r="P130" s="18">
        <v>3</v>
      </c>
      <c r="Q130" s="18">
        <v>2099400</v>
      </c>
      <c r="R130" s="18">
        <v>0</v>
      </c>
      <c r="S130" s="18">
        <v>0</v>
      </c>
      <c r="T130" s="8">
        <f t="shared" si="17"/>
        <v>499</v>
      </c>
      <c r="U130" s="8">
        <f t="shared" si="18"/>
        <v>122796400</v>
      </c>
      <c r="V130" s="9">
        <f aca="true" t="shared" si="22" ref="V130:V193">(G130+I130)/U130</f>
        <v>0.8159107270245708</v>
      </c>
      <c r="W130" s="8">
        <f aca="true" t="shared" si="23" ref="W130:W193">F130+H130</f>
        <v>330</v>
      </c>
      <c r="X130" s="8">
        <f aca="true" t="shared" si="24" ref="X130:X193">G130+I130+S130</f>
        <v>100190900</v>
      </c>
      <c r="Y130" s="7">
        <f aca="true" t="shared" si="25" ref="Y130:Y193">(G130+I130)/(H130+F130)</f>
        <v>303608.7878787879</v>
      </c>
      <c r="Z130" s="9">
        <f aca="true" t="shared" si="26" ref="Z130:Z193">S130/U130</f>
        <v>0</v>
      </c>
      <c r="AA130" s="7">
        <v>304133.9393939394</v>
      </c>
      <c r="AB130" s="9">
        <f t="shared" si="19"/>
        <v>-0.0017267113173820132</v>
      </c>
    </row>
    <row r="131" spans="1:28" ht="12.75">
      <c r="A131" s="14" t="s">
        <v>286</v>
      </c>
      <c r="B131" s="14" t="s">
        <v>287</v>
      </c>
      <c r="C131" t="s">
        <v>216</v>
      </c>
      <c r="D131" s="18">
        <v>92</v>
      </c>
      <c r="E131" s="18">
        <v>8922800</v>
      </c>
      <c r="F131" s="18">
        <v>3186</v>
      </c>
      <c r="G131" s="18">
        <v>762261200</v>
      </c>
      <c r="H131" s="18">
        <v>18</v>
      </c>
      <c r="I131" s="18">
        <v>4775300</v>
      </c>
      <c r="J131" s="18">
        <v>62</v>
      </c>
      <c r="K131" s="18">
        <v>1301000</v>
      </c>
      <c r="L131" s="18">
        <f t="shared" si="20"/>
        <v>121</v>
      </c>
      <c r="M131" s="18">
        <f t="shared" si="21"/>
        <v>393749400</v>
      </c>
      <c r="N131" s="18">
        <v>99</v>
      </c>
      <c r="O131" s="18">
        <v>202520500</v>
      </c>
      <c r="P131" s="18">
        <v>22</v>
      </c>
      <c r="Q131" s="18">
        <v>191228900</v>
      </c>
      <c r="R131" s="18">
        <v>0</v>
      </c>
      <c r="S131" s="18">
        <v>0</v>
      </c>
      <c r="T131" s="8">
        <f aca="true" t="shared" si="27" ref="T131:T194">R131+P131+N131+J131+H131+F131+D131</f>
        <v>3479</v>
      </c>
      <c r="U131" s="8">
        <f aca="true" t="shared" si="28" ref="U131:U194">S131+Q131+O131+K131+I131+G131+E131</f>
        <v>1171009700</v>
      </c>
      <c r="V131" s="9">
        <f t="shared" si="22"/>
        <v>0.6550214742029891</v>
      </c>
      <c r="W131" s="8">
        <f t="shared" si="23"/>
        <v>3204</v>
      </c>
      <c r="X131" s="8">
        <f t="shared" si="24"/>
        <v>767036500</v>
      </c>
      <c r="Y131" s="7">
        <f t="shared" si="25"/>
        <v>239399.65667915106</v>
      </c>
      <c r="Z131" s="9">
        <f t="shared" si="26"/>
        <v>0</v>
      </c>
      <c r="AA131" s="7">
        <v>239425.716957606</v>
      </c>
      <c r="AB131" s="9">
        <f aca="true" t="shared" si="29" ref="AB131:AB194">(Y131-AA131)/AA131</f>
        <v>-0.00010884494274921759</v>
      </c>
    </row>
    <row r="132" spans="1:28" ht="12.75">
      <c r="A132" s="14" t="s">
        <v>288</v>
      </c>
      <c r="B132" s="14" t="s">
        <v>289</v>
      </c>
      <c r="C132" t="s">
        <v>216</v>
      </c>
      <c r="D132" s="18">
        <v>108</v>
      </c>
      <c r="E132" s="18">
        <v>14856300</v>
      </c>
      <c r="F132" s="18">
        <v>10823</v>
      </c>
      <c r="G132" s="18">
        <v>1721819400</v>
      </c>
      <c r="H132" s="18">
        <v>1</v>
      </c>
      <c r="I132" s="18">
        <v>303400</v>
      </c>
      <c r="J132" s="18">
        <v>1</v>
      </c>
      <c r="K132" s="18">
        <v>7700</v>
      </c>
      <c r="L132" s="18">
        <f t="shared" si="20"/>
        <v>184</v>
      </c>
      <c r="M132" s="18">
        <f t="shared" si="21"/>
        <v>157979340</v>
      </c>
      <c r="N132" s="18">
        <v>173</v>
      </c>
      <c r="O132" s="18">
        <v>133318440</v>
      </c>
      <c r="P132" s="18">
        <v>10</v>
      </c>
      <c r="Q132" s="18">
        <v>10763000</v>
      </c>
      <c r="R132" s="18">
        <v>1</v>
      </c>
      <c r="S132" s="18">
        <v>13897900</v>
      </c>
      <c r="T132" s="8">
        <f t="shared" si="27"/>
        <v>11117</v>
      </c>
      <c r="U132" s="8">
        <f t="shared" si="28"/>
        <v>1894966140</v>
      </c>
      <c r="V132" s="9">
        <f t="shared" si="22"/>
        <v>0.9087881644154339</v>
      </c>
      <c r="W132" s="8">
        <f t="shared" si="23"/>
        <v>10824</v>
      </c>
      <c r="X132" s="8">
        <f t="shared" si="24"/>
        <v>1736020700</v>
      </c>
      <c r="Y132" s="7">
        <f t="shared" si="25"/>
        <v>159102.25424981522</v>
      </c>
      <c r="Z132" s="9">
        <f t="shared" si="26"/>
        <v>0.007334115215377938</v>
      </c>
      <c r="AA132" s="7">
        <v>159486.4775239499</v>
      </c>
      <c r="AB132" s="9">
        <f t="shared" si="29"/>
        <v>-0.0024091275956419768</v>
      </c>
    </row>
    <row r="133" spans="1:28" ht="12.75">
      <c r="A133" s="14" t="s">
        <v>290</v>
      </c>
      <c r="B133" s="14" t="s">
        <v>291</v>
      </c>
      <c r="C133" t="s">
        <v>216</v>
      </c>
      <c r="D133" s="18">
        <v>2789</v>
      </c>
      <c r="E133" s="18">
        <v>8640600</v>
      </c>
      <c r="F133" s="18">
        <v>472</v>
      </c>
      <c r="G133" s="18">
        <v>127411300</v>
      </c>
      <c r="H133" s="18">
        <v>43</v>
      </c>
      <c r="I133" s="18">
        <v>17661800</v>
      </c>
      <c r="J133" s="18">
        <v>134</v>
      </c>
      <c r="K133" s="18">
        <v>995100</v>
      </c>
      <c r="L133" s="18">
        <f t="shared" si="20"/>
        <v>29</v>
      </c>
      <c r="M133" s="18">
        <f t="shared" si="21"/>
        <v>15363600</v>
      </c>
      <c r="N133" s="18">
        <v>21</v>
      </c>
      <c r="O133" s="18">
        <v>6041600</v>
      </c>
      <c r="P133" s="18">
        <v>8</v>
      </c>
      <c r="Q133" s="18">
        <v>9322000</v>
      </c>
      <c r="R133" s="18">
        <v>0</v>
      </c>
      <c r="S133" s="18">
        <v>0</v>
      </c>
      <c r="T133" s="8">
        <f t="shared" si="27"/>
        <v>3467</v>
      </c>
      <c r="U133" s="8">
        <f t="shared" si="28"/>
        <v>170072400</v>
      </c>
      <c r="V133" s="9">
        <f t="shared" si="22"/>
        <v>0.8530078954609919</v>
      </c>
      <c r="W133" s="8">
        <f t="shared" si="23"/>
        <v>515</v>
      </c>
      <c r="X133" s="8">
        <f t="shared" si="24"/>
        <v>145073100</v>
      </c>
      <c r="Y133" s="7">
        <f t="shared" si="25"/>
        <v>281695.33980582526</v>
      </c>
      <c r="Z133" s="9">
        <f t="shared" si="26"/>
        <v>0</v>
      </c>
      <c r="AA133" s="7">
        <v>283410.8527131783</v>
      </c>
      <c r="AB133" s="9">
        <f t="shared" si="29"/>
        <v>-0.006053095324084904</v>
      </c>
    </row>
    <row r="134" spans="1:28" ht="12.75">
      <c r="A134" s="14" t="s">
        <v>292</v>
      </c>
      <c r="B134" s="14" t="s">
        <v>293</v>
      </c>
      <c r="C134" t="s">
        <v>216</v>
      </c>
      <c r="D134" s="18">
        <v>30</v>
      </c>
      <c r="E134" s="18">
        <v>853950</v>
      </c>
      <c r="F134" s="18">
        <v>129</v>
      </c>
      <c r="G134" s="18">
        <v>13570300</v>
      </c>
      <c r="H134" s="18">
        <v>0</v>
      </c>
      <c r="I134" s="18">
        <v>0</v>
      </c>
      <c r="J134" s="18">
        <v>2</v>
      </c>
      <c r="K134" s="18">
        <v>12450</v>
      </c>
      <c r="L134" s="18">
        <f t="shared" si="20"/>
        <v>45</v>
      </c>
      <c r="M134" s="18">
        <f t="shared" si="21"/>
        <v>12865550</v>
      </c>
      <c r="N134" s="18">
        <v>37</v>
      </c>
      <c r="O134" s="18">
        <v>9383100</v>
      </c>
      <c r="P134" s="18">
        <v>2</v>
      </c>
      <c r="Q134" s="18">
        <v>252500</v>
      </c>
      <c r="R134" s="18">
        <v>6</v>
      </c>
      <c r="S134" s="18">
        <v>3229950</v>
      </c>
      <c r="T134" s="8">
        <f t="shared" si="27"/>
        <v>206</v>
      </c>
      <c r="U134" s="8">
        <f t="shared" si="28"/>
        <v>27302250</v>
      </c>
      <c r="V134" s="9">
        <f t="shared" si="22"/>
        <v>0.4970396212766347</v>
      </c>
      <c r="W134" s="8">
        <f t="shared" si="23"/>
        <v>129</v>
      </c>
      <c r="X134" s="8">
        <f t="shared" si="24"/>
        <v>16800250</v>
      </c>
      <c r="Y134" s="7">
        <f t="shared" si="25"/>
        <v>105196.12403100776</v>
      </c>
      <c r="Z134" s="9">
        <f t="shared" si="26"/>
        <v>0.11830343652995633</v>
      </c>
      <c r="AA134" s="7">
        <v>105196.12403100776</v>
      </c>
      <c r="AB134" s="9">
        <f t="shared" si="29"/>
        <v>0</v>
      </c>
    </row>
    <row r="135" spans="1:28" ht="12.75">
      <c r="A135" s="14" t="s">
        <v>294</v>
      </c>
      <c r="B135" s="14" t="s">
        <v>295</v>
      </c>
      <c r="C135" t="s">
        <v>296</v>
      </c>
      <c r="D135" s="18">
        <v>43</v>
      </c>
      <c r="E135" s="18">
        <v>2524200</v>
      </c>
      <c r="F135" s="18">
        <v>2989</v>
      </c>
      <c r="G135" s="18">
        <v>622143700</v>
      </c>
      <c r="H135" s="18">
        <v>0</v>
      </c>
      <c r="I135" s="18">
        <v>0</v>
      </c>
      <c r="J135" s="18">
        <v>0</v>
      </c>
      <c r="K135" s="18">
        <v>0</v>
      </c>
      <c r="L135" s="18">
        <f t="shared" si="20"/>
        <v>178</v>
      </c>
      <c r="M135" s="18">
        <f t="shared" si="21"/>
        <v>110958504</v>
      </c>
      <c r="N135" s="18">
        <v>162</v>
      </c>
      <c r="O135" s="18">
        <v>96061004</v>
      </c>
      <c r="P135" s="18">
        <v>1</v>
      </c>
      <c r="Q135" s="18">
        <v>590000</v>
      </c>
      <c r="R135" s="18">
        <v>15</v>
      </c>
      <c r="S135" s="18">
        <v>14307500</v>
      </c>
      <c r="T135" s="8">
        <f t="shared" si="27"/>
        <v>3210</v>
      </c>
      <c r="U135" s="8">
        <f t="shared" si="28"/>
        <v>735626404</v>
      </c>
      <c r="V135" s="9">
        <f t="shared" si="22"/>
        <v>0.8457332371664027</v>
      </c>
      <c r="W135" s="8">
        <f t="shared" si="23"/>
        <v>2989</v>
      </c>
      <c r="X135" s="8">
        <f t="shared" si="24"/>
        <v>636451200</v>
      </c>
      <c r="Y135" s="7">
        <f t="shared" si="25"/>
        <v>208144.42957510872</v>
      </c>
      <c r="Z135" s="9">
        <f t="shared" si="26"/>
        <v>0.01944941062773489</v>
      </c>
      <c r="AA135" s="7">
        <v>208755.11363636365</v>
      </c>
      <c r="AB135" s="9">
        <f t="shared" si="29"/>
        <v>-0.0029253609677734422</v>
      </c>
    </row>
    <row r="136" spans="1:28" ht="12.75">
      <c r="A136" s="14" t="s">
        <v>297</v>
      </c>
      <c r="B136" s="14" t="s">
        <v>298</v>
      </c>
      <c r="C136" t="s">
        <v>296</v>
      </c>
      <c r="D136" s="18">
        <v>0</v>
      </c>
      <c r="E136" s="18">
        <v>0</v>
      </c>
      <c r="F136" s="18">
        <v>0</v>
      </c>
      <c r="G136" s="18">
        <v>0</v>
      </c>
      <c r="H136" s="18">
        <v>0</v>
      </c>
      <c r="I136" s="18">
        <v>0</v>
      </c>
      <c r="J136" s="18">
        <v>0</v>
      </c>
      <c r="K136" s="18">
        <v>0</v>
      </c>
      <c r="L136" s="18">
        <f t="shared" si="20"/>
        <v>1</v>
      </c>
      <c r="M136" s="18">
        <f t="shared" si="21"/>
        <v>23000000</v>
      </c>
      <c r="N136" s="18">
        <v>0</v>
      </c>
      <c r="O136" s="18">
        <v>0</v>
      </c>
      <c r="P136" s="18">
        <v>0</v>
      </c>
      <c r="Q136" s="18">
        <v>0</v>
      </c>
      <c r="R136" s="18">
        <v>1</v>
      </c>
      <c r="S136" s="18">
        <v>23000000</v>
      </c>
      <c r="T136" s="8">
        <f t="shared" si="27"/>
        <v>1</v>
      </c>
      <c r="U136" s="8">
        <f t="shared" si="28"/>
        <v>23000000</v>
      </c>
      <c r="V136" s="9">
        <f t="shared" si="22"/>
        <v>0</v>
      </c>
      <c r="W136" s="8">
        <f t="shared" si="23"/>
        <v>0</v>
      </c>
      <c r="X136" s="8">
        <f t="shared" si="24"/>
        <v>23000000</v>
      </c>
      <c r="Y136" s="7">
        <f>X136/499</f>
        <v>46092.18436873748</v>
      </c>
      <c r="Z136" s="9">
        <f t="shared" si="26"/>
        <v>1</v>
      </c>
      <c r="AA136" s="7">
        <v>46092.18436873748</v>
      </c>
      <c r="AB136" s="9">
        <f t="shared" si="29"/>
        <v>0</v>
      </c>
    </row>
    <row r="137" spans="1:28" ht="12.75">
      <c r="A137" s="14" t="s">
        <v>299</v>
      </c>
      <c r="B137" s="14" t="s">
        <v>300</v>
      </c>
      <c r="C137" t="s">
        <v>296</v>
      </c>
      <c r="D137" s="18">
        <v>46</v>
      </c>
      <c r="E137" s="18">
        <v>3931000</v>
      </c>
      <c r="F137" s="18">
        <v>2026</v>
      </c>
      <c r="G137" s="18">
        <v>448796300</v>
      </c>
      <c r="H137" s="18">
        <v>1</v>
      </c>
      <c r="I137" s="18">
        <v>521200</v>
      </c>
      <c r="J137" s="18">
        <v>0</v>
      </c>
      <c r="K137" s="18">
        <v>0</v>
      </c>
      <c r="L137" s="18">
        <f t="shared" si="20"/>
        <v>92</v>
      </c>
      <c r="M137" s="18">
        <f t="shared" si="21"/>
        <v>115822700</v>
      </c>
      <c r="N137" s="18">
        <v>75</v>
      </c>
      <c r="O137" s="18">
        <v>40940900</v>
      </c>
      <c r="P137" s="18">
        <v>10</v>
      </c>
      <c r="Q137" s="18">
        <v>30174100</v>
      </c>
      <c r="R137" s="18">
        <v>7</v>
      </c>
      <c r="S137" s="18">
        <v>44707700</v>
      </c>
      <c r="T137" s="8">
        <f t="shared" si="27"/>
        <v>2165</v>
      </c>
      <c r="U137" s="8">
        <f t="shared" si="28"/>
        <v>569071200</v>
      </c>
      <c r="V137" s="9">
        <f t="shared" si="22"/>
        <v>0.7895628877370705</v>
      </c>
      <c r="W137" s="8">
        <f t="shared" si="23"/>
        <v>2027</v>
      </c>
      <c r="X137" s="8">
        <f t="shared" si="24"/>
        <v>494025200</v>
      </c>
      <c r="Y137" s="7">
        <f t="shared" si="25"/>
        <v>221666.255550074</v>
      </c>
      <c r="Z137" s="9">
        <f t="shared" si="26"/>
        <v>0.07856257705538429</v>
      </c>
      <c r="AA137" s="7">
        <v>222811.14948199308</v>
      </c>
      <c r="AB137" s="9">
        <f t="shared" si="29"/>
        <v>-0.005138405033055114</v>
      </c>
    </row>
    <row r="138" spans="1:28" ht="12.75">
      <c r="A138" s="14" t="s">
        <v>301</v>
      </c>
      <c r="B138" s="14" t="s">
        <v>302</v>
      </c>
      <c r="C138" t="s">
        <v>296</v>
      </c>
      <c r="D138" s="18">
        <v>76</v>
      </c>
      <c r="E138" s="18">
        <v>8623100</v>
      </c>
      <c r="F138" s="18">
        <v>3390</v>
      </c>
      <c r="G138" s="18">
        <v>578828500</v>
      </c>
      <c r="H138" s="18">
        <v>0</v>
      </c>
      <c r="I138" s="18">
        <v>0</v>
      </c>
      <c r="J138" s="18">
        <v>0</v>
      </c>
      <c r="K138" s="18">
        <v>0</v>
      </c>
      <c r="L138" s="18">
        <f t="shared" si="20"/>
        <v>185</v>
      </c>
      <c r="M138" s="18">
        <f t="shared" si="21"/>
        <v>236273700</v>
      </c>
      <c r="N138" s="18">
        <v>124</v>
      </c>
      <c r="O138" s="18">
        <v>78980400</v>
      </c>
      <c r="P138" s="18">
        <v>53</v>
      </c>
      <c r="Q138" s="18">
        <v>91645100</v>
      </c>
      <c r="R138" s="18">
        <v>8</v>
      </c>
      <c r="S138" s="18">
        <v>65648200</v>
      </c>
      <c r="T138" s="8">
        <f t="shared" si="27"/>
        <v>3651</v>
      </c>
      <c r="U138" s="8">
        <f t="shared" si="28"/>
        <v>823725300</v>
      </c>
      <c r="V138" s="9">
        <f t="shared" si="22"/>
        <v>0.7026960322816357</v>
      </c>
      <c r="W138" s="8">
        <f t="shared" si="23"/>
        <v>3390</v>
      </c>
      <c r="X138" s="8">
        <f t="shared" si="24"/>
        <v>644476700</v>
      </c>
      <c r="Y138" s="7">
        <f t="shared" si="25"/>
        <v>170745.87020648966</v>
      </c>
      <c r="Z138" s="9">
        <f t="shared" si="26"/>
        <v>0.07969671442652058</v>
      </c>
      <c r="AA138" s="7">
        <v>170699.67551622418</v>
      </c>
      <c r="AB138" s="9">
        <f t="shared" si="29"/>
        <v>0.00027061967239122526</v>
      </c>
    </row>
    <row r="139" spans="1:28" ht="12.75">
      <c r="A139" s="14" t="s">
        <v>303</v>
      </c>
      <c r="B139" s="14" t="s">
        <v>304</v>
      </c>
      <c r="C139" t="s">
        <v>296</v>
      </c>
      <c r="D139" s="18">
        <v>165</v>
      </c>
      <c r="E139" s="18">
        <v>17123400</v>
      </c>
      <c r="F139" s="18">
        <v>2535</v>
      </c>
      <c r="G139" s="18">
        <v>602314500</v>
      </c>
      <c r="H139" s="18">
        <v>2</v>
      </c>
      <c r="I139" s="18">
        <v>470800</v>
      </c>
      <c r="J139" s="18">
        <v>5</v>
      </c>
      <c r="K139" s="18">
        <v>83000</v>
      </c>
      <c r="L139" s="18">
        <f t="shared" si="20"/>
        <v>190</v>
      </c>
      <c r="M139" s="18">
        <f t="shared" si="21"/>
        <v>137661100</v>
      </c>
      <c r="N139" s="18">
        <v>164</v>
      </c>
      <c r="O139" s="18">
        <v>119714000</v>
      </c>
      <c r="P139" s="18">
        <v>10</v>
      </c>
      <c r="Q139" s="18">
        <v>10777300</v>
      </c>
      <c r="R139" s="18">
        <v>16</v>
      </c>
      <c r="S139" s="18">
        <v>7169800</v>
      </c>
      <c r="T139" s="8">
        <f t="shared" si="27"/>
        <v>2897</v>
      </c>
      <c r="U139" s="8">
        <f t="shared" si="28"/>
        <v>757652800</v>
      </c>
      <c r="V139" s="9">
        <f t="shared" si="22"/>
        <v>0.7955956871010046</v>
      </c>
      <c r="W139" s="8">
        <f t="shared" si="23"/>
        <v>2537</v>
      </c>
      <c r="X139" s="8">
        <f t="shared" si="24"/>
        <v>609955100</v>
      </c>
      <c r="Y139" s="7">
        <f t="shared" si="25"/>
        <v>237597.67441860464</v>
      </c>
      <c r="Z139" s="9">
        <f t="shared" si="26"/>
        <v>0.009463173633094209</v>
      </c>
      <c r="AA139" s="7">
        <v>240481.18577075098</v>
      </c>
      <c r="AB139" s="9">
        <f t="shared" si="29"/>
        <v>-0.011990590211473619</v>
      </c>
    </row>
    <row r="140" spans="1:28" ht="12.75">
      <c r="A140" s="14" t="s">
        <v>305</v>
      </c>
      <c r="B140" s="14" t="s">
        <v>306</v>
      </c>
      <c r="C140" t="s">
        <v>296</v>
      </c>
      <c r="D140" s="18">
        <v>314</v>
      </c>
      <c r="E140" s="18">
        <v>10898100</v>
      </c>
      <c r="F140" s="18">
        <v>1736</v>
      </c>
      <c r="G140" s="18">
        <v>183746600</v>
      </c>
      <c r="H140" s="18">
        <v>2</v>
      </c>
      <c r="I140" s="18">
        <v>166400</v>
      </c>
      <c r="J140" s="18">
        <v>8</v>
      </c>
      <c r="K140" s="18">
        <v>27100</v>
      </c>
      <c r="L140" s="18">
        <f t="shared" si="20"/>
        <v>413</v>
      </c>
      <c r="M140" s="18">
        <f t="shared" si="21"/>
        <v>154896800</v>
      </c>
      <c r="N140" s="18">
        <v>359</v>
      </c>
      <c r="O140" s="18">
        <v>119559500</v>
      </c>
      <c r="P140" s="18">
        <v>51</v>
      </c>
      <c r="Q140" s="18">
        <v>31381700</v>
      </c>
      <c r="R140" s="18">
        <v>3</v>
      </c>
      <c r="S140" s="18">
        <v>3955600</v>
      </c>
      <c r="T140" s="8">
        <f t="shared" si="27"/>
        <v>2473</v>
      </c>
      <c r="U140" s="8">
        <f t="shared" si="28"/>
        <v>349735000</v>
      </c>
      <c r="V140" s="9">
        <f t="shared" si="22"/>
        <v>0.5258638683574707</v>
      </c>
      <c r="W140" s="8">
        <f t="shared" si="23"/>
        <v>1738</v>
      </c>
      <c r="X140" s="8">
        <f t="shared" si="24"/>
        <v>187868600</v>
      </c>
      <c r="Y140" s="7">
        <f t="shared" si="25"/>
        <v>105818.75719217492</v>
      </c>
      <c r="Z140" s="9">
        <f t="shared" si="26"/>
        <v>0.01131027778174904</v>
      </c>
      <c r="AA140" s="7">
        <v>105723.41040462427</v>
      </c>
      <c r="AB140" s="9">
        <f t="shared" si="29"/>
        <v>0.0009018512284624171</v>
      </c>
    </row>
    <row r="141" spans="1:28" ht="12.75">
      <c r="A141" s="14" t="s">
        <v>307</v>
      </c>
      <c r="B141" s="14" t="s">
        <v>308</v>
      </c>
      <c r="C141" t="s">
        <v>296</v>
      </c>
      <c r="D141" s="18">
        <v>28</v>
      </c>
      <c r="E141" s="18">
        <v>875800</v>
      </c>
      <c r="F141" s="18">
        <v>690</v>
      </c>
      <c r="G141" s="18">
        <v>94600000</v>
      </c>
      <c r="H141" s="18">
        <v>0</v>
      </c>
      <c r="I141" s="18">
        <v>0</v>
      </c>
      <c r="J141" s="18">
        <v>0</v>
      </c>
      <c r="K141" s="18">
        <v>0</v>
      </c>
      <c r="L141" s="18">
        <f t="shared" si="20"/>
        <v>78</v>
      </c>
      <c r="M141" s="18">
        <f t="shared" si="21"/>
        <v>45372100</v>
      </c>
      <c r="N141" s="18">
        <v>71</v>
      </c>
      <c r="O141" s="18">
        <v>41664000</v>
      </c>
      <c r="P141" s="18">
        <v>3</v>
      </c>
      <c r="Q141" s="18">
        <v>1460500</v>
      </c>
      <c r="R141" s="18">
        <v>4</v>
      </c>
      <c r="S141" s="18">
        <v>2247600</v>
      </c>
      <c r="T141" s="8">
        <f t="shared" si="27"/>
        <v>796</v>
      </c>
      <c r="U141" s="8">
        <f t="shared" si="28"/>
        <v>140847900</v>
      </c>
      <c r="V141" s="9">
        <f t="shared" si="22"/>
        <v>0.671646506621682</v>
      </c>
      <c r="W141" s="8">
        <f t="shared" si="23"/>
        <v>690</v>
      </c>
      <c r="X141" s="8">
        <f t="shared" si="24"/>
        <v>96847600</v>
      </c>
      <c r="Y141" s="7">
        <f t="shared" si="25"/>
        <v>137101.4492753623</v>
      </c>
      <c r="Z141" s="9">
        <f t="shared" si="26"/>
        <v>0.01595763941102423</v>
      </c>
      <c r="AA141" s="7">
        <v>137084.63768115942</v>
      </c>
      <c r="AB141" s="9">
        <f t="shared" si="29"/>
        <v>0.0001226366023739524</v>
      </c>
    </row>
    <row r="142" spans="1:28" ht="12.75">
      <c r="A142" s="14" t="s">
        <v>309</v>
      </c>
      <c r="B142" s="14" t="s">
        <v>310</v>
      </c>
      <c r="C142" t="s">
        <v>296</v>
      </c>
      <c r="D142" s="18">
        <v>4406</v>
      </c>
      <c r="E142" s="18">
        <v>58816800</v>
      </c>
      <c r="F142" s="18">
        <v>19719</v>
      </c>
      <c r="G142" s="18">
        <v>1079662243</v>
      </c>
      <c r="H142" s="18">
        <v>0</v>
      </c>
      <c r="I142" s="18">
        <v>0</v>
      </c>
      <c r="J142" s="18">
        <v>0</v>
      </c>
      <c r="K142" s="18">
        <v>0</v>
      </c>
      <c r="L142" s="18">
        <f t="shared" si="20"/>
        <v>2289</v>
      </c>
      <c r="M142" s="18">
        <f t="shared" si="21"/>
        <v>590648923</v>
      </c>
      <c r="N142" s="18">
        <v>2054</v>
      </c>
      <c r="O142" s="18">
        <v>344689523</v>
      </c>
      <c r="P142" s="18">
        <v>103</v>
      </c>
      <c r="Q142" s="18">
        <v>156730800</v>
      </c>
      <c r="R142" s="18">
        <v>132</v>
      </c>
      <c r="S142" s="18">
        <v>89228600</v>
      </c>
      <c r="T142" s="8">
        <f t="shared" si="27"/>
        <v>26414</v>
      </c>
      <c r="U142" s="8">
        <f t="shared" si="28"/>
        <v>1729127966</v>
      </c>
      <c r="V142" s="9">
        <f t="shared" si="22"/>
        <v>0.6243969585996506</v>
      </c>
      <c r="W142" s="8">
        <f t="shared" si="23"/>
        <v>19719</v>
      </c>
      <c r="X142" s="8">
        <f t="shared" si="24"/>
        <v>1168890843</v>
      </c>
      <c r="Y142" s="7">
        <f t="shared" si="25"/>
        <v>54752.38313301891</v>
      </c>
      <c r="Z142" s="9">
        <f t="shared" si="26"/>
        <v>0.051603236865350656</v>
      </c>
      <c r="AA142" s="7">
        <v>54849.001114375445</v>
      </c>
      <c r="AB142" s="9">
        <f t="shared" si="29"/>
        <v>-0.0017615267259846147</v>
      </c>
    </row>
    <row r="143" spans="1:28" ht="12.75">
      <c r="A143" s="14" t="s">
        <v>311</v>
      </c>
      <c r="B143" s="14" t="s">
        <v>312</v>
      </c>
      <c r="C143" t="s">
        <v>296</v>
      </c>
      <c r="D143" s="18">
        <v>1523</v>
      </c>
      <c r="E143" s="18">
        <v>52418400</v>
      </c>
      <c r="F143" s="18">
        <v>23785</v>
      </c>
      <c r="G143" s="18">
        <v>3258093506</v>
      </c>
      <c r="H143" s="18">
        <v>6</v>
      </c>
      <c r="I143" s="18">
        <v>3621400</v>
      </c>
      <c r="J143" s="18">
        <v>7</v>
      </c>
      <c r="K143" s="18">
        <v>175100</v>
      </c>
      <c r="L143" s="18">
        <f t="shared" si="20"/>
        <v>1149</v>
      </c>
      <c r="M143" s="18">
        <f t="shared" si="21"/>
        <v>1113154000</v>
      </c>
      <c r="N143" s="18">
        <v>914</v>
      </c>
      <c r="O143" s="18">
        <v>908158200</v>
      </c>
      <c r="P143" s="18">
        <v>221</v>
      </c>
      <c r="Q143" s="18">
        <v>105747100</v>
      </c>
      <c r="R143" s="18">
        <v>14</v>
      </c>
      <c r="S143" s="18">
        <v>99248700</v>
      </c>
      <c r="T143" s="8">
        <f t="shared" si="27"/>
        <v>26470</v>
      </c>
      <c r="U143" s="8">
        <f t="shared" si="28"/>
        <v>4427462406</v>
      </c>
      <c r="V143" s="9">
        <f t="shared" si="22"/>
        <v>0.7367007569798437</v>
      </c>
      <c r="W143" s="8">
        <f t="shared" si="23"/>
        <v>23791</v>
      </c>
      <c r="X143" s="8">
        <f t="shared" si="24"/>
        <v>3360963606</v>
      </c>
      <c r="Y143" s="7">
        <f t="shared" si="25"/>
        <v>137098.68883191122</v>
      </c>
      <c r="Z143" s="9">
        <f t="shared" si="26"/>
        <v>0.0224166104415704</v>
      </c>
      <c r="AA143" s="7">
        <v>138466.94590612504</v>
      </c>
      <c r="AB143" s="9">
        <f t="shared" si="29"/>
        <v>-0.00988147073844932</v>
      </c>
    </row>
    <row r="144" spans="1:28" ht="12.75">
      <c r="A144" s="14" t="s">
        <v>313</v>
      </c>
      <c r="B144" s="14" t="s">
        <v>314</v>
      </c>
      <c r="C144" t="s">
        <v>296</v>
      </c>
      <c r="D144" s="18">
        <v>324</v>
      </c>
      <c r="E144" s="18">
        <v>6841200</v>
      </c>
      <c r="F144" s="18">
        <v>468</v>
      </c>
      <c r="G144" s="18">
        <v>77841400</v>
      </c>
      <c r="H144" s="18">
        <v>0</v>
      </c>
      <c r="I144" s="18">
        <v>0</v>
      </c>
      <c r="J144" s="18">
        <v>0</v>
      </c>
      <c r="K144" s="18">
        <v>0</v>
      </c>
      <c r="L144" s="18">
        <f t="shared" si="20"/>
        <v>22</v>
      </c>
      <c r="M144" s="18">
        <f t="shared" si="21"/>
        <v>5882800</v>
      </c>
      <c r="N144" s="18">
        <v>18</v>
      </c>
      <c r="O144" s="18">
        <v>4688100</v>
      </c>
      <c r="P144" s="18">
        <v>2</v>
      </c>
      <c r="Q144" s="18">
        <v>778500</v>
      </c>
      <c r="R144" s="18">
        <v>2</v>
      </c>
      <c r="S144" s="18">
        <v>416200</v>
      </c>
      <c r="T144" s="8">
        <f t="shared" si="27"/>
        <v>814</v>
      </c>
      <c r="U144" s="8">
        <f t="shared" si="28"/>
        <v>90565400</v>
      </c>
      <c r="V144" s="9">
        <f t="shared" si="22"/>
        <v>0.8595048440132766</v>
      </c>
      <c r="W144" s="8">
        <f t="shared" si="23"/>
        <v>468</v>
      </c>
      <c r="X144" s="8">
        <f t="shared" si="24"/>
        <v>78257600</v>
      </c>
      <c r="Y144" s="7">
        <f t="shared" si="25"/>
        <v>166327.77777777778</v>
      </c>
      <c r="Z144" s="9">
        <f t="shared" si="26"/>
        <v>0.004595574027167108</v>
      </c>
      <c r="AA144" s="7">
        <v>166444.30107526883</v>
      </c>
      <c r="AB144" s="9">
        <f t="shared" si="29"/>
        <v>-0.0007000738189188772</v>
      </c>
    </row>
    <row r="145" spans="1:28" ht="12.75">
      <c r="A145" s="14" t="s">
        <v>315</v>
      </c>
      <c r="B145" s="14" t="s">
        <v>316</v>
      </c>
      <c r="C145" t="s">
        <v>296</v>
      </c>
      <c r="D145" s="18">
        <v>156</v>
      </c>
      <c r="E145" s="18">
        <v>4490900</v>
      </c>
      <c r="F145" s="18">
        <v>1627</v>
      </c>
      <c r="G145" s="18">
        <v>225130300</v>
      </c>
      <c r="H145" s="18">
        <v>1</v>
      </c>
      <c r="I145" s="18">
        <v>179500</v>
      </c>
      <c r="J145" s="18">
        <v>1</v>
      </c>
      <c r="K145" s="18">
        <v>6000</v>
      </c>
      <c r="L145" s="18">
        <f t="shared" si="20"/>
        <v>96</v>
      </c>
      <c r="M145" s="18">
        <f t="shared" si="21"/>
        <v>58711700</v>
      </c>
      <c r="N145" s="18">
        <v>89</v>
      </c>
      <c r="O145" s="18">
        <v>44091900</v>
      </c>
      <c r="P145" s="18">
        <v>0</v>
      </c>
      <c r="Q145" s="18">
        <v>0</v>
      </c>
      <c r="R145" s="18">
        <v>7</v>
      </c>
      <c r="S145" s="18">
        <v>14619800</v>
      </c>
      <c r="T145" s="8">
        <f t="shared" si="27"/>
        <v>1881</v>
      </c>
      <c r="U145" s="8">
        <f t="shared" si="28"/>
        <v>288518400</v>
      </c>
      <c r="V145" s="9">
        <f t="shared" si="22"/>
        <v>0.7809200383753688</v>
      </c>
      <c r="W145" s="8">
        <f t="shared" si="23"/>
        <v>1628</v>
      </c>
      <c r="X145" s="8">
        <f t="shared" si="24"/>
        <v>239929600</v>
      </c>
      <c r="Y145" s="7">
        <f t="shared" si="25"/>
        <v>138396.68304668306</v>
      </c>
      <c r="Z145" s="9">
        <f t="shared" si="26"/>
        <v>0.05067198487167543</v>
      </c>
      <c r="AA145" s="7">
        <v>138551.16707616707</v>
      </c>
      <c r="AB145" s="9">
        <f t="shared" si="29"/>
        <v>-0.0011149962338396222</v>
      </c>
    </row>
    <row r="146" spans="1:28" ht="12.75">
      <c r="A146" s="14" t="s">
        <v>317</v>
      </c>
      <c r="B146" s="14" t="s">
        <v>318</v>
      </c>
      <c r="C146" t="s">
        <v>296</v>
      </c>
      <c r="D146" s="18">
        <v>198</v>
      </c>
      <c r="E146" s="18">
        <v>12139500</v>
      </c>
      <c r="F146" s="18">
        <v>3911</v>
      </c>
      <c r="G146" s="18">
        <v>909087200</v>
      </c>
      <c r="H146" s="18">
        <v>0</v>
      </c>
      <c r="I146" s="18">
        <v>0</v>
      </c>
      <c r="J146" s="18">
        <v>0</v>
      </c>
      <c r="K146" s="18">
        <v>0</v>
      </c>
      <c r="L146" s="18">
        <f t="shared" si="20"/>
        <v>322</v>
      </c>
      <c r="M146" s="18">
        <f t="shared" si="21"/>
        <v>151972000</v>
      </c>
      <c r="N146" s="18">
        <v>283</v>
      </c>
      <c r="O146" s="18">
        <v>112440300</v>
      </c>
      <c r="P146" s="18">
        <v>0</v>
      </c>
      <c r="Q146" s="18">
        <v>0</v>
      </c>
      <c r="R146" s="18">
        <v>39</v>
      </c>
      <c r="S146" s="18">
        <v>39531700</v>
      </c>
      <c r="T146" s="8">
        <f t="shared" si="27"/>
        <v>4431</v>
      </c>
      <c r="U146" s="8">
        <f t="shared" si="28"/>
        <v>1073198700</v>
      </c>
      <c r="V146" s="9">
        <f t="shared" si="22"/>
        <v>0.8470819057086073</v>
      </c>
      <c r="W146" s="8">
        <f t="shared" si="23"/>
        <v>3911</v>
      </c>
      <c r="X146" s="8">
        <f t="shared" si="24"/>
        <v>948618900</v>
      </c>
      <c r="Y146" s="7">
        <f t="shared" si="25"/>
        <v>232443.67169521863</v>
      </c>
      <c r="Z146" s="9">
        <f t="shared" si="26"/>
        <v>0.036835396837510144</v>
      </c>
      <c r="AA146" s="7">
        <v>232556.64532650448</v>
      </c>
      <c r="AB146" s="9">
        <f t="shared" si="29"/>
        <v>-0.000485789735774895</v>
      </c>
    </row>
    <row r="147" spans="1:28" ht="12.75">
      <c r="A147" s="14" t="s">
        <v>319</v>
      </c>
      <c r="B147" s="14" t="s">
        <v>320</v>
      </c>
      <c r="C147" t="s">
        <v>296</v>
      </c>
      <c r="D147" s="18">
        <v>104</v>
      </c>
      <c r="E147" s="18">
        <v>5627800</v>
      </c>
      <c r="F147" s="18">
        <v>803</v>
      </c>
      <c r="G147" s="18">
        <v>128261300</v>
      </c>
      <c r="H147" s="18">
        <v>1</v>
      </c>
      <c r="I147" s="18">
        <v>187000</v>
      </c>
      <c r="J147" s="18">
        <v>2</v>
      </c>
      <c r="K147" s="18">
        <v>21600</v>
      </c>
      <c r="L147" s="18">
        <f t="shared" si="20"/>
        <v>103</v>
      </c>
      <c r="M147" s="18">
        <f t="shared" si="21"/>
        <v>36000600</v>
      </c>
      <c r="N147" s="18">
        <v>92</v>
      </c>
      <c r="O147" s="18">
        <v>26635900</v>
      </c>
      <c r="P147" s="18">
        <v>10</v>
      </c>
      <c r="Q147" s="18">
        <v>9172000</v>
      </c>
      <c r="R147" s="18">
        <v>1</v>
      </c>
      <c r="S147" s="18">
        <v>192700</v>
      </c>
      <c r="T147" s="8">
        <f t="shared" si="27"/>
        <v>1013</v>
      </c>
      <c r="U147" s="8">
        <f t="shared" si="28"/>
        <v>170098300</v>
      </c>
      <c r="V147" s="9">
        <f t="shared" si="22"/>
        <v>0.7551415857771653</v>
      </c>
      <c r="W147" s="8">
        <f t="shared" si="23"/>
        <v>804</v>
      </c>
      <c r="X147" s="8">
        <f t="shared" si="24"/>
        <v>128641000</v>
      </c>
      <c r="Y147" s="7">
        <f t="shared" si="25"/>
        <v>159761.5671641791</v>
      </c>
      <c r="Z147" s="9">
        <f t="shared" si="26"/>
        <v>0.0011328743438353</v>
      </c>
      <c r="AA147" s="7">
        <v>161728.9962825279</v>
      </c>
      <c r="AB147" s="9">
        <f t="shared" si="29"/>
        <v>-0.012164974516454895</v>
      </c>
    </row>
    <row r="148" spans="1:28" ht="12.75">
      <c r="A148" s="14" t="s">
        <v>321</v>
      </c>
      <c r="B148" s="14" t="s">
        <v>322</v>
      </c>
      <c r="C148" t="s">
        <v>296</v>
      </c>
      <c r="D148" s="18">
        <v>213</v>
      </c>
      <c r="E148" s="18">
        <v>5649600</v>
      </c>
      <c r="F148" s="18">
        <v>3679</v>
      </c>
      <c r="G148" s="18">
        <v>266507400</v>
      </c>
      <c r="H148" s="18">
        <v>0</v>
      </c>
      <c r="I148" s="18">
        <v>0</v>
      </c>
      <c r="J148" s="18">
        <v>0</v>
      </c>
      <c r="K148" s="18">
        <v>0</v>
      </c>
      <c r="L148" s="18">
        <f t="shared" si="20"/>
        <v>307</v>
      </c>
      <c r="M148" s="18">
        <f t="shared" si="21"/>
        <v>80904200</v>
      </c>
      <c r="N148" s="18">
        <v>264</v>
      </c>
      <c r="O148" s="18">
        <v>71803400</v>
      </c>
      <c r="P148" s="18">
        <v>25</v>
      </c>
      <c r="Q148" s="18">
        <v>6272200</v>
      </c>
      <c r="R148" s="18">
        <v>18</v>
      </c>
      <c r="S148" s="18">
        <v>2828600</v>
      </c>
      <c r="T148" s="8">
        <f t="shared" si="27"/>
        <v>4199</v>
      </c>
      <c r="U148" s="8">
        <f t="shared" si="28"/>
        <v>353061200</v>
      </c>
      <c r="V148" s="9">
        <f t="shared" si="22"/>
        <v>0.7548476014923192</v>
      </c>
      <c r="W148" s="8">
        <f t="shared" si="23"/>
        <v>3679</v>
      </c>
      <c r="X148" s="8">
        <f t="shared" si="24"/>
        <v>269336000</v>
      </c>
      <c r="Y148" s="7">
        <f t="shared" si="25"/>
        <v>72440.1739603153</v>
      </c>
      <c r="Z148" s="9">
        <f t="shared" si="26"/>
        <v>0.008011642174217954</v>
      </c>
      <c r="AA148" s="7">
        <v>72617.81343486538</v>
      </c>
      <c r="AB148" s="9">
        <f t="shared" si="29"/>
        <v>-0.0024462245026066693</v>
      </c>
    </row>
    <row r="149" spans="1:28" ht="12.75">
      <c r="A149" s="14" t="s">
        <v>323</v>
      </c>
      <c r="B149" s="14" t="s">
        <v>324</v>
      </c>
      <c r="C149" t="s">
        <v>296</v>
      </c>
      <c r="D149" s="18">
        <v>1089</v>
      </c>
      <c r="E149" s="18">
        <v>42470400</v>
      </c>
      <c r="F149" s="18">
        <v>19757</v>
      </c>
      <c r="G149" s="18">
        <v>3912957500</v>
      </c>
      <c r="H149" s="18">
        <v>26</v>
      </c>
      <c r="I149" s="18">
        <v>6524800</v>
      </c>
      <c r="J149" s="18">
        <v>61</v>
      </c>
      <c r="K149" s="18">
        <v>664800</v>
      </c>
      <c r="L149" s="18">
        <f t="shared" si="20"/>
        <v>647</v>
      </c>
      <c r="M149" s="18">
        <f t="shared" si="21"/>
        <v>551409100</v>
      </c>
      <c r="N149" s="18">
        <v>589</v>
      </c>
      <c r="O149" s="18">
        <v>333418200</v>
      </c>
      <c r="P149" s="18">
        <v>32</v>
      </c>
      <c r="Q149" s="18">
        <v>57339900</v>
      </c>
      <c r="R149" s="18">
        <v>26</v>
      </c>
      <c r="S149" s="18">
        <v>160651000</v>
      </c>
      <c r="T149" s="8">
        <f t="shared" si="27"/>
        <v>21580</v>
      </c>
      <c r="U149" s="8">
        <f t="shared" si="28"/>
        <v>4514026600</v>
      </c>
      <c r="V149" s="9">
        <f t="shared" si="22"/>
        <v>0.868289588723292</v>
      </c>
      <c r="W149" s="8">
        <f t="shared" si="23"/>
        <v>19783</v>
      </c>
      <c r="X149" s="8">
        <f t="shared" si="24"/>
        <v>4080133300</v>
      </c>
      <c r="Y149" s="7">
        <f t="shared" si="25"/>
        <v>198123.75777182428</v>
      </c>
      <c r="Z149" s="9">
        <f t="shared" si="26"/>
        <v>0.03558928961561724</v>
      </c>
      <c r="AA149" s="7">
        <v>198748.6253600849</v>
      </c>
      <c r="AB149" s="9">
        <f t="shared" si="29"/>
        <v>-0.0031440096107759642</v>
      </c>
    </row>
    <row r="150" spans="1:28" ht="12.75">
      <c r="A150" s="14" t="s">
        <v>325</v>
      </c>
      <c r="B150" s="14" t="s">
        <v>326</v>
      </c>
      <c r="C150" t="s">
        <v>296</v>
      </c>
      <c r="D150" s="18">
        <v>115</v>
      </c>
      <c r="E150" s="18">
        <v>5115300</v>
      </c>
      <c r="F150" s="18">
        <v>4718</v>
      </c>
      <c r="G150" s="18">
        <v>1053947500</v>
      </c>
      <c r="H150" s="18">
        <v>0</v>
      </c>
      <c r="I150" s="18">
        <v>0</v>
      </c>
      <c r="J150" s="18">
        <v>0</v>
      </c>
      <c r="K150" s="18">
        <v>0</v>
      </c>
      <c r="L150" s="18">
        <f t="shared" si="20"/>
        <v>299</v>
      </c>
      <c r="M150" s="18">
        <f t="shared" si="21"/>
        <v>200834200</v>
      </c>
      <c r="N150" s="18">
        <v>272</v>
      </c>
      <c r="O150" s="18">
        <v>133519600</v>
      </c>
      <c r="P150" s="18">
        <v>12</v>
      </c>
      <c r="Q150" s="18">
        <v>5233900</v>
      </c>
      <c r="R150" s="18">
        <v>15</v>
      </c>
      <c r="S150" s="18">
        <v>62080700</v>
      </c>
      <c r="T150" s="8">
        <f t="shared" si="27"/>
        <v>5132</v>
      </c>
      <c r="U150" s="8">
        <f t="shared" si="28"/>
        <v>1259897000</v>
      </c>
      <c r="V150" s="9">
        <f t="shared" si="22"/>
        <v>0.8365346532295894</v>
      </c>
      <c r="W150" s="8">
        <f t="shared" si="23"/>
        <v>4718</v>
      </c>
      <c r="X150" s="8">
        <f t="shared" si="24"/>
        <v>1116028200</v>
      </c>
      <c r="Y150" s="7">
        <f t="shared" si="25"/>
        <v>223388.61805849936</v>
      </c>
      <c r="Z150" s="9">
        <f t="shared" si="26"/>
        <v>0.049274424814091944</v>
      </c>
      <c r="AA150" s="7">
        <v>223105.69673867006</v>
      </c>
      <c r="AB150" s="9">
        <f t="shared" si="29"/>
        <v>0.0012681044185110777</v>
      </c>
    </row>
    <row r="151" spans="1:28" ht="12.75">
      <c r="A151" s="14" t="s">
        <v>327</v>
      </c>
      <c r="B151" s="14" t="s">
        <v>328</v>
      </c>
      <c r="C151" t="s">
        <v>296</v>
      </c>
      <c r="D151" s="18">
        <v>49</v>
      </c>
      <c r="E151" s="18">
        <v>7912800</v>
      </c>
      <c r="F151" s="18">
        <v>4100</v>
      </c>
      <c r="G151" s="18">
        <v>2012114200</v>
      </c>
      <c r="H151" s="18">
        <v>0</v>
      </c>
      <c r="I151" s="18">
        <v>0</v>
      </c>
      <c r="J151" s="18">
        <v>0</v>
      </c>
      <c r="K151" s="18">
        <v>0</v>
      </c>
      <c r="L151" s="18">
        <f t="shared" si="20"/>
        <v>302</v>
      </c>
      <c r="M151" s="18">
        <f t="shared" si="21"/>
        <v>227904700</v>
      </c>
      <c r="N151" s="18">
        <v>290</v>
      </c>
      <c r="O151" s="18">
        <v>214168800</v>
      </c>
      <c r="P151" s="18">
        <v>0</v>
      </c>
      <c r="Q151" s="18">
        <v>0</v>
      </c>
      <c r="R151" s="18">
        <v>12</v>
      </c>
      <c r="S151" s="18">
        <v>13735900</v>
      </c>
      <c r="T151" s="8">
        <f t="shared" si="27"/>
        <v>4451</v>
      </c>
      <c r="U151" s="8">
        <f t="shared" si="28"/>
        <v>2247931700</v>
      </c>
      <c r="V151" s="9">
        <f t="shared" si="22"/>
        <v>0.895095789609622</v>
      </c>
      <c r="W151" s="8">
        <f t="shared" si="23"/>
        <v>4100</v>
      </c>
      <c r="X151" s="8">
        <f t="shared" si="24"/>
        <v>2025850100</v>
      </c>
      <c r="Y151" s="7">
        <f t="shared" si="25"/>
        <v>490759.56097560975</v>
      </c>
      <c r="Z151" s="9">
        <f t="shared" si="26"/>
        <v>0.00611046145218736</v>
      </c>
      <c r="AA151" s="7">
        <v>491964.82068797265</v>
      </c>
      <c r="AB151" s="9">
        <f t="shared" si="29"/>
        <v>-0.002449890036196973</v>
      </c>
    </row>
    <row r="152" spans="1:28" ht="12.75">
      <c r="A152" s="14" t="s">
        <v>329</v>
      </c>
      <c r="B152" s="14" t="s">
        <v>330</v>
      </c>
      <c r="C152" t="s">
        <v>296</v>
      </c>
      <c r="D152" s="18">
        <v>49</v>
      </c>
      <c r="E152" s="18">
        <v>1581400</v>
      </c>
      <c r="F152" s="18">
        <v>2539</v>
      </c>
      <c r="G152" s="18">
        <v>730944100</v>
      </c>
      <c r="H152" s="18">
        <v>0</v>
      </c>
      <c r="I152" s="18">
        <v>0</v>
      </c>
      <c r="J152" s="18">
        <v>0</v>
      </c>
      <c r="K152" s="18">
        <v>0</v>
      </c>
      <c r="L152" s="18">
        <f t="shared" si="20"/>
        <v>182</v>
      </c>
      <c r="M152" s="18">
        <f t="shared" si="21"/>
        <v>87694300</v>
      </c>
      <c r="N152" s="18">
        <v>171</v>
      </c>
      <c r="O152" s="18">
        <v>80731600</v>
      </c>
      <c r="P152" s="18">
        <v>2</v>
      </c>
      <c r="Q152" s="18">
        <v>517600</v>
      </c>
      <c r="R152" s="18">
        <v>9</v>
      </c>
      <c r="S152" s="18">
        <v>6445100</v>
      </c>
      <c r="T152" s="8">
        <f t="shared" si="27"/>
        <v>2770</v>
      </c>
      <c r="U152" s="8">
        <f t="shared" si="28"/>
        <v>820219800</v>
      </c>
      <c r="V152" s="9">
        <f t="shared" si="22"/>
        <v>0.8911563705240961</v>
      </c>
      <c r="W152" s="8">
        <f t="shared" si="23"/>
        <v>2539</v>
      </c>
      <c r="X152" s="8">
        <f t="shared" si="24"/>
        <v>737389200</v>
      </c>
      <c r="Y152" s="7">
        <f t="shared" si="25"/>
        <v>287886.6089011422</v>
      </c>
      <c r="Z152" s="9">
        <f t="shared" si="26"/>
        <v>0.0078577717826368</v>
      </c>
      <c r="AA152" s="7">
        <v>288184.02366863907</v>
      </c>
      <c r="AB152" s="9">
        <f t="shared" si="29"/>
        <v>-0.0010320307271399769</v>
      </c>
    </row>
    <row r="153" spans="1:28" ht="12.75">
      <c r="A153" s="14" t="s">
        <v>331</v>
      </c>
      <c r="B153" s="14" t="s">
        <v>332</v>
      </c>
      <c r="C153" t="s">
        <v>296</v>
      </c>
      <c r="D153" s="18">
        <v>3</v>
      </c>
      <c r="E153" s="18">
        <v>135800</v>
      </c>
      <c r="F153" s="18">
        <v>126</v>
      </c>
      <c r="G153" s="18">
        <v>18953600</v>
      </c>
      <c r="H153" s="18">
        <v>1</v>
      </c>
      <c r="I153" s="18">
        <v>144100</v>
      </c>
      <c r="J153" s="18">
        <v>1</v>
      </c>
      <c r="K153" s="18">
        <v>15300</v>
      </c>
      <c r="L153" s="18">
        <f t="shared" si="20"/>
        <v>16</v>
      </c>
      <c r="M153" s="18">
        <f t="shared" si="21"/>
        <v>20522600</v>
      </c>
      <c r="N153" s="18">
        <v>12</v>
      </c>
      <c r="O153" s="18">
        <v>3368800</v>
      </c>
      <c r="P153" s="18">
        <v>1</v>
      </c>
      <c r="Q153" s="18">
        <v>355800</v>
      </c>
      <c r="R153" s="18">
        <v>3</v>
      </c>
      <c r="S153" s="18">
        <v>16798000</v>
      </c>
      <c r="T153" s="8">
        <f t="shared" si="27"/>
        <v>147</v>
      </c>
      <c r="U153" s="8">
        <f t="shared" si="28"/>
        <v>39771400</v>
      </c>
      <c r="V153" s="9">
        <f t="shared" si="22"/>
        <v>0.48018676737555127</v>
      </c>
      <c r="W153" s="8">
        <f t="shared" si="23"/>
        <v>127</v>
      </c>
      <c r="X153" s="8">
        <f t="shared" si="24"/>
        <v>35895700</v>
      </c>
      <c r="Y153" s="7">
        <f t="shared" si="25"/>
        <v>150375.5905511811</v>
      </c>
      <c r="Z153" s="9">
        <f t="shared" si="26"/>
        <v>0.42236380916940314</v>
      </c>
      <c r="AA153" s="7">
        <v>93270.86614173229</v>
      </c>
      <c r="AB153" s="9">
        <f t="shared" si="29"/>
        <v>0.6122461039728503</v>
      </c>
    </row>
    <row r="154" spans="1:28" ht="12.75">
      <c r="A154" s="14" t="s">
        <v>333</v>
      </c>
      <c r="B154" s="14" t="s">
        <v>334</v>
      </c>
      <c r="C154" t="s">
        <v>296</v>
      </c>
      <c r="D154" s="18">
        <v>14</v>
      </c>
      <c r="E154" s="18">
        <v>434500</v>
      </c>
      <c r="F154" s="18">
        <v>630</v>
      </c>
      <c r="G154" s="18">
        <v>68864100</v>
      </c>
      <c r="H154" s="18">
        <v>0</v>
      </c>
      <c r="I154" s="18">
        <v>0</v>
      </c>
      <c r="J154" s="18">
        <v>0</v>
      </c>
      <c r="K154" s="18">
        <v>0</v>
      </c>
      <c r="L154" s="18">
        <f t="shared" si="20"/>
        <v>42</v>
      </c>
      <c r="M154" s="18">
        <f t="shared" si="21"/>
        <v>8947100</v>
      </c>
      <c r="N154" s="18">
        <v>39</v>
      </c>
      <c r="O154" s="18">
        <v>7137100</v>
      </c>
      <c r="P154" s="18">
        <v>0</v>
      </c>
      <c r="Q154" s="18">
        <v>0</v>
      </c>
      <c r="R154" s="18">
        <v>3</v>
      </c>
      <c r="S154" s="18">
        <v>1810000</v>
      </c>
      <c r="T154" s="8">
        <f t="shared" si="27"/>
        <v>686</v>
      </c>
      <c r="U154" s="8">
        <f t="shared" si="28"/>
        <v>78245700</v>
      </c>
      <c r="V154" s="9">
        <f t="shared" si="22"/>
        <v>0.8801007595305557</v>
      </c>
      <c r="W154" s="8">
        <f t="shared" si="23"/>
        <v>630</v>
      </c>
      <c r="X154" s="8">
        <f t="shared" si="24"/>
        <v>70674100</v>
      </c>
      <c r="Y154" s="7">
        <f t="shared" si="25"/>
        <v>109308.09523809524</v>
      </c>
      <c r="Z154" s="9">
        <f t="shared" si="26"/>
        <v>0.02313226158114759</v>
      </c>
      <c r="AA154" s="7">
        <v>109156.75675675676</v>
      </c>
      <c r="AB154" s="9">
        <f t="shared" si="29"/>
        <v>0.0013864325565820608</v>
      </c>
    </row>
    <row r="155" spans="1:28" ht="12.75">
      <c r="A155" s="14" t="s">
        <v>335</v>
      </c>
      <c r="B155" s="14" t="s">
        <v>336</v>
      </c>
      <c r="C155" t="s">
        <v>296</v>
      </c>
      <c r="D155" s="18">
        <v>229</v>
      </c>
      <c r="E155" s="18">
        <v>4783700</v>
      </c>
      <c r="F155" s="18">
        <v>988</v>
      </c>
      <c r="G155" s="18">
        <v>135037900</v>
      </c>
      <c r="H155" s="18">
        <v>0</v>
      </c>
      <c r="I155" s="18">
        <v>0</v>
      </c>
      <c r="J155" s="18">
        <v>0</v>
      </c>
      <c r="K155" s="18">
        <v>0</v>
      </c>
      <c r="L155" s="18">
        <f t="shared" si="20"/>
        <v>71</v>
      </c>
      <c r="M155" s="18">
        <f t="shared" si="21"/>
        <v>77796000</v>
      </c>
      <c r="N155" s="18">
        <v>64</v>
      </c>
      <c r="O155" s="18">
        <v>57257800</v>
      </c>
      <c r="P155" s="18">
        <v>3</v>
      </c>
      <c r="Q155" s="18">
        <v>15916400</v>
      </c>
      <c r="R155" s="18">
        <v>4</v>
      </c>
      <c r="S155" s="18">
        <v>4621800</v>
      </c>
      <c r="T155" s="8">
        <f t="shared" si="27"/>
        <v>1288</v>
      </c>
      <c r="U155" s="8">
        <f t="shared" si="28"/>
        <v>217617600</v>
      </c>
      <c r="V155" s="9">
        <f t="shared" si="22"/>
        <v>0.6205283947621884</v>
      </c>
      <c r="W155" s="8">
        <f t="shared" si="23"/>
        <v>988</v>
      </c>
      <c r="X155" s="8">
        <f t="shared" si="24"/>
        <v>139659700</v>
      </c>
      <c r="Y155" s="7">
        <f t="shared" si="25"/>
        <v>136678.03643724698</v>
      </c>
      <c r="Z155" s="9">
        <f t="shared" si="26"/>
        <v>0.021238171912565895</v>
      </c>
      <c r="AA155" s="7">
        <v>101615.09054325956</v>
      </c>
      <c r="AB155" s="9">
        <f t="shared" si="29"/>
        <v>0.34505648429315156</v>
      </c>
    </row>
    <row r="156" spans="1:28" ht="12.75">
      <c r="A156" s="14" t="s">
        <v>337</v>
      </c>
      <c r="B156" s="14" t="s">
        <v>338</v>
      </c>
      <c r="C156" t="s">
        <v>296</v>
      </c>
      <c r="D156" s="18">
        <v>295</v>
      </c>
      <c r="E156" s="18">
        <v>5407800</v>
      </c>
      <c r="F156" s="18">
        <v>4117</v>
      </c>
      <c r="G156" s="18">
        <v>286132400</v>
      </c>
      <c r="H156" s="18">
        <v>0</v>
      </c>
      <c r="I156" s="18">
        <v>0</v>
      </c>
      <c r="J156" s="18">
        <v>0</v>
      </c>
      <c r="K156" s="18">
        <v>0</v>
      </c>
      <c r="L156" s="18">
        <f t="shared" si="20"/>
        <v>167</v>
      </c>
      <c r="M156" s="18">
        <f t="shared" si="21"/>
        <v>115948600</v>
      </c>
      <c r="N156" s="18">
        <v>140</v>
      </c>
      <c r="O156" s="18">
        <v>35019400</v>
      </c>
      <c r="P156" s="18">
        <v>3</v>
      </c>
      <c r="Q156" s="18">
        <v>1443400</v>
      </c>
      <c r="R156" s="18">
        <v>24</v>
      </c>
      <c r="S156" s="18">
        <v>79485800</v>
      </c>
      <c r="T156" s="8">
        <f t="shared" si="27"/>
        <v>4579</v>
      </c>
      <c r="U156" s="8">
        <f t="shared" si="28"/>
        <v>407488800</v>
      </c>
      <c r="V156" s="9">
        <f t="shared" si="22"/>
        <v>0.7021846980824994</v>
      </c>
      <c r="W156" s="8">
        <f t="shared" si="23"/>
        <v>4117</v>
      </c>
      <c r="X156" s="8">
        <f t="shared" si="24"/>
        <v>365618200</v>
      </c>
      <c r="Y156" s="7">
        <f t="shared" si="25"/>
        <v>69500.2186057809</v>
      </c>
      <c r="Z156" s="9">
        <f t="shared" si="26"/>
        <v>0.1950625391421801</v>
      </c>
      <c r="AA156" s="7">
        <v>69693.82896015549</v>
      </c>
      <c r="AB156" s="9">
        <f t="shared" si="29"/>
        <v>-0.0027780128780881506</v>
      </c>
    </row>
    <row r="157" spans="1:28" ht="12.75">
      <c r="A157" s="14" t="s">
        <v>339</v>
      </c>
      <c r="B157" s="14" t="s">
        <v>340</v>
      </c>
      <c r="C157" t="s">
        <v>296</v>
      </c>
      <c r="D157" s="18">
        <v>113</v>
      </c>
      <c r="E157" s="18">
        <v>5165400</v>
      </c>
      <c r="F157" s="18">
        <v>1418</v>
      </c>
      <c r="G157" s="18">
        <v>208123300</v>
      </c>
      <c r="H157" s="18">
        <v>0</v>
      </c>
      <c r="I157" s="18">
        <v>0</v>
      </c>
      <c r="J157" s="18">
        <v>0</v>
      </c>
      <c r="K157" s="18">
        <v>0</v>
      </c>
      <c r="L157" s="18">
        <f t="shared" si="20"/>
        <v>81</v>
      </c>
      <c r="M157" s="18">
        <f t="shared" si="21"/>
        <v>49658000</v>
      </c>
      <c r="N157" s="18">
        <v>72</v>
      </c>
      <c r="O157" s="18">
        <v>30596100</v>
      </c>
      <c r="P157" s="18">
        <v>3</v>
      </c>
      <c r="Q157" s="18">
        <v>7582000</v>
      </c>
      <c r="R157" s="18">
        <v>6</v>
      </c>
      <c r="S157" s="18">
        <v>11479900</v>
      </c>
      <c r="T157" s="8">
        <f t="shared" si="27"/>
        <v>1612</v>
      </c>
      <c r="U157" s="8">
        <f t="shared" si="28"/>
        <v>262946700</v>
      </c>
      <c r="V157" s="9">
        <f t="shared" si="22"/>
        <v>0.7915037534222715</v>
      </c>
      <c r="W157" s="8">
        <f t="shared" si="23"/>
        <v>1418</v>
      </c>
      <c r="X157" s="8">
        <f t="shared" si="24"/>
        <v>219603200</v>
      </c>
      <c r="Y157" s="7">
        <f t="shared" si="25"/>
        <v>146772.42595204513</v>
      </c>
      <c r="Z157" s="9">
        <f t="shared" si="26"/>
        <v>0.04365865781924626</v>
      </c>
      <c r="AA157" s="7">
        <v>91417.86461967899</v>
      </c>
      <c r="AB157" s="9">
        <f t="shared" si="29"/>
        <v>0.6055114234253322</v>
      </c>
    </row>
    <row r="158" spans="1:28" ht="12.75">
      <c r="A158" s="14" t="s">
        <v>341</v>
      </c>
      <c r="B158" s="14" t="s">
        <v>342</v>
      </c>
      <c r="C158" t="s">
        <v>296</v>
      </c>
      <c r="D158" s="18">
        <v>40</v>
      </c>
      <c r="E158" s="18">
        <v>680400</v>
      </c>
      <c r="F158" s="18">
        <v>1088</v>
      </c>
      <c r="G158" s="18">
        <v>201927900</v>
      </c>
      <c r="H158" s="18">
        <v>0</v>
      </c>
      <c r="I158" s="18">
        <v>0</v>
      </c>
      <c r="J158" s="18">
        <v>0</v>
      </c>
      <c r="K158" s="18">
        <v>0</v>
      </c>
      <c r="L158" s="18">
        <f t="shared" si="20"/>
        <v>102</v>
      </c>
      <c r="M158" s="18">
        <f t="shared" si="21"/>
        <v>38163500</v>
      </c>
      <c r="N158" s="18">
        <v>77</v>
      </c>
      <c r="O158" s="18">
        <v>23678400</v>
      </c>
      <c r="P158" s="18">
        <v>0</v>
      </c>
      <c r="Q158" s="18">
        <v>0</v>
      </c>
      <c r="R158" s="18">
        <v>25</v>
      </c>
      <c r="S158" s="18">
        <v>14485100</v>
      </c>
      <c r="T158" s="8">
        <f t="shared" si="27"/>
        <v>1230</v>
      </c>
      <c r="U158" s="8">
        <f t="shared" si="28"/>
        <v>240771800</v>
      </c>
      <c r="V158" s="9">
        <f t="shared" si="22"/>
        <v>0.8386692295360171</v>
      </c>
      <c r="W158" s="8">
        <f t="shared" si="23"/>
        <v>1088</v>
      </c>
      <c r="X158" s="8">
        <f t="shared" si="24"/>
        <v>216413000</v>
      </c>
      <c r="Y158" s="7">
        <f t="shared" si="25"/>
        <v>185595.4963235294</v>
      </c>
      <c r="Z158" s="9">
        <f t="shared" si="26"/>
        <v>0.060161115213658745</v>
      </c>
      <c r="AA158" s="7">
        <v>121761.84331797235</v>
      </c>
      <c r="AB158" s="9">
        <f t="shared" si="29"/>
        <v>0.5242500545828632</v>
      </c>
    </row>
    <row r="159" spans="1:28" ht="12.75">
      <c r="A159" s="14" t="s">
        <v>343</v>
      </c>
      <c r="B159" s="15" t="s">
        <v>344</v>
      </c>
      <c r="C159" t="s">
        <v>296</v>
      </c>
      <c r="D159" s="18">
        <v>73</v>
      </c>
      <c r="E159" s="18">
        <v>1452700</v>
      </c>
      <c r="F159" s="18">
        <v>1623</v>
      </c>
      <c r="G159" s="18">
        <v>149039200</v>
      </c>
      <c r="H159" s="18">
        <v>0</v>
      </c>
      <c r="I159" s="18">
        <v>0</v>
      </c>
      <c r="J159" s="18">
        <v>0</v>
      </c>
      <c r="K159" s="18">
        <v>0</v>
      </c>
      <c r="L159" s="18">
        <f t="shared" si="20"/>
        <v>95</v>
      </c>
      <c r="M159" s="18">
        <f t="shared" si="21"/>
        <v>26072600</v>
      </c>
      <c r="N159" s="18">
        <v>85</v>
      </c>
      <c r="O159" s="18">
        <v>22323000</v>
      </c>
      <c r="P159" s="18">
        <v>2</v>
      </c>
      <c r="Q159" s="18">
        <v>406300</v>
      </c>
      <c r="R159" s="18">
        <v>8</v>
      </c>
      <c r="S159" s="18">
        <v>3343300</v>
      </c>
      <c r="T159" s="8">
        <f t="shared" si="27"/>
        <v>1791</v>
      </c>
      <c r="U159" s="8">
        <f t="shared" si="28"/>
        <v>176564500</v>
      </c>
      <c r="V159" s="9">
        <f t="shared" si="22"/>
        <v>0.8441062614511977</v>
      </c>
      <c r="W159" s="8">
        <f t="shared" si="23"/>
        <v>1623</v>
      </c>
      <c r="X159" s="8">
        <f t="shared" si="24"/>
        <v>152382500</v>
      </c>
      <c r="Y159" s="7">
        <f t="shared" si="25"/>
        <v>91829.4516327788</v>
      </c>
      <c r="Z159" s="9">
        <f t="shared" si="26"/>
        <v>0.01893528993653877</v>
      </c>
      <c r="AA159" s="7">
        <v>91884.13878562578</v>
      </c>
      <c r="AB159" s="9">
        <f t="shared" si="29"/>
        <v>-0.0005951751147667443</v>
      </c>
    </row>
    <row r="160" spans="1:28" ht="12.75">
      <c r="A160" s="14" t="s">
        <v>345</v>
      </c>
      <c r="B160" s="14" t="s">
        <v>346</v>
      </c>
      <c r="C160" t="s">
        <v>296</v>
      </c>
      <c r="D160" s="18">
        <v>24</v>
      </c>
      <c r="E160" s="18">
        <v>1193400</v>
      </c>
      <c r="F160" s="18">
        <v>1336</v>
      </c>
      <c r="G160" s="18">
        <v>134722000</v>
      </c>
      <c r="H160" s="18">
        <v>0</v>
      </c>
      <c r="I160" s="18">
        <v>0</v>
      </c>
      <c r="J160" s="18">
        <v>0</v>
      </c>
      <c r="K160" s="18">
        <v>0</v>
      </c>
      <c r="L160" s="18">
        <f t="shared" si="20"/>
        <v>96</v>
      </c>
      <c r="M160" s="18">
        <f t="shared" si="21"/>
        <v>23193200</v>
      </c>
      <c r="N160" s="18">
        <v>72</v>
      </c>
      <c r="O160" s="18">
        <v>14890000</v>
      </c>
      <c r="P160" s="18">
        <v>1</v>
      </c>
      <c r="Q160" s="18">
        <v>169000</v>
      </c>
      <c r="R160" s="18">
        <v>23</v>
      </c>
      <c r="S160" s="18">
        <v>8134200</v>
      </c>
      <c r="T160" s="8">
        <f t="shared" si="27"/>
        <v>1456</v>
      </c>
      <c r="U160" s="8">
        <f t="shared" si="28"/>
        <v>159108600</v>
      </c>
      <c r="V160" s="9">
        <f t="shared" si="22"/>
        <v>0.846729843641387</v>
      </c>
      <c r="W160" s="8">
        <f t="shared" si="23"/>
        <v>1336</v>
      </c>
      <c r="X160" s="8">
        <f t="shared" si="24"/>
        <v>142856200</v>
      </c>
      <c r="Y160" s="7">
        <f t="shared" si="25"/>
        <v>100839.82035928144</v>
      </c>
      <c r="Z160" s="9">
        <f t="shared" si="26"/>
        <v>0.051123572201628324</v>
      </c>
      <c r="AA160" s="7">
        <v>100917.14071856288</v>
      </c>
      <c r="AB160" s="9">
        <f t="shared" si="29"/>
        <v>-0.0007661766745559055</v>
      </c>
    </row>
    <row r="161" spans="1:28" ht="12.75">
      <c r="A161" s="14" t="s">
        <v>347</v>
      </c>
      <c r="B161" s="14" t="s">
        <v>348</v>
      </c>
      <c r="C161" t="s">
        <v>296</v>
      </c>
      <c r="D161" s="18">
        <v>294</v>
      </c>
      <c r="E161" s="18">
        <v>16088700</v>
      </c>
      <c r="F161" s="18">
        <v>11004</v>
      </c>
      <c r="G161" s="18">
        <v>994847000</v>
      </c>
      <c r="H161" s="18">
        <v>0</v>
      </c>
      <c r="I161" s="18">
        <v>0</v>
      </c>
      <c r="J161" s="18">
        <v>0</v>
      </c>
      <c r="K161" s="18">
        <v>0</v>
      </c>
      <c r="L161" s="18">
        <f t="shared" si="20"/>
        <v>876</v>
      </c>
      <c r="M161" s="18">
        <f t="shared" si="21"/>
        <v>525430100</v>
      </c>
      <c r="N161" s="18">
        <v>767</v>
      </c>
      <c r="O161" s="18">
        <v>411461200</v>
      </c>
      <c r="P161" s="18">
        <v>60</v>
      </c>
      <c r="Q161" s="18">
        <v>90481800</v>
      </c>
      <c r="R161" s="18">
        <v>49</v>
      </c>
      <c r="S161" s="18">
        <v>23487100</v>
      </c>
      <c r="T161" s="8">
        <f t="shared" si="27"/>
        <v>12174</v>
      </c>
      <c r="U161" s="8">
        <f t="shared" si="28"/>
        <v>1536365800</v>
      </c>
      <c r="V161" s="9">
        <f t="shared" si="22"/>
        <v>0.6475326383859885</v>
      </c>
      <c r="W161" s="8">
        <f t="shared" si="23"/>
        <v>11004</v>
      </c>
      <c r="X161" s="8">
        <f t="shared" si="24"/>
        <v>1018334100</v>
      </c>
      <c r="Y161" s="7">
        <f t="shared" si="25"/>
        <v>90407.76081424937</v>
      </c>
      <c r="Z161" s="9">
        <f t="shared" si="26"/>
        <v>0.01528744000940401</v>
      </c>
      <c r="AA161" s="7">
        <v>90320.63131083417</v>
      </c>
      <c r="AB161" s="9">
        <f t="shared" si="29"/>
        <v>0.0009646688929282053</v>
      </c>
    </row>
    <row r="162" spans="1:28" ht="12.75">
      <c r="A162" s="14" t="s">
        <v>349</v>
      </c>
      <c r="B162" s="14" t="s">
        <v>350</v>
      </c>
      <c r="C162" t="s">
        <v>296</v>
      </c>
      <c r="D162" s="18">
        <v>257</v>
      </c>
      <c r="E162" s="18">
        <v>17119900</v>
      </c>
      <c r="F162" s="18">
        <v>3015</v>
      </c>
      <c r="G162" s="18">
        <v>465951900</v>
      </c>
      <c r="H162" s="18">
        <v>5</v>
      </c>
      <c r="I162" s="18">
        <v>1698100</v>
      </c>
      <c r="J162" s="18">
        <v>12</v>
      </c>
      <c r="K162" s="18">
        <v>36400</v>
      </c>
      <c r="L162" s="18">
        <f t="shared" si="20"/>
        <v>59</v>
      </c>
      <c r="M162" s="18">
        <f t="shared" si="21"/>
        <v>44809600</v>
      </c>
      <c r="N162" s="18">
        <v>51</v>
      </c>
      <c r="O162" s="18">
        <v>15933900</v>
      </c>
      <c r="P162" s="18">
        <v>2</v>
      </c>
      <c r="Q162" s="18">
        <v>1137000</v>
      </c>
      <c r="R162" s="18">
        <v>6</v>
      </c>
      <c r="S162" s="18">
        <v>27738700</v>
      </c>
      <c r="T162" s="8">
        <f t="shared" si="27"/>
        <v>3348</v>
      </c>
      <c r="U162" s="8">
        <f t="shared" si="28"/>
        <v>529615900</v>
      </c>
      <c r="V162" s="9">
        <f t="shared" si="22"/>
        <v>0.8829984145113469</v>
      </c>
      <c r="W162" s="8">
        <f t="shared" si="23"/>
        <v>3020</v>
      </c>
      <c r="X162" s="8">
        <f t="shared" si="24"/>
        <v>495388700</v>
      </c>
      <c r="Y162" s="7">
        <f t="shared" si="25"/>
        <v>154850.99337748345</v>
      </c>
      <c r="Z162" s="9">
        <f t="shared" si="26"/>
        <v>0.052375126955214145</v>
      </c>
      <c r="AA162" s="7">
        <v>155165.1770936776</v>
      </c>
      <c r="AB162" s="9">
        <f t="shared" si="29"/>
        <v>-0.002024833935545149</v>
      </c>
    </row>
    <row r="163" spans="1:28" ht="12.75">
      <c r="A163" s="14" t="s">
        <v>351</v>
      </c>
      <c r="B163" s="14" t="s">
        <v>352</v>
      </c>
      <c r="C163" t="s">
        <v>296</v>
      </c>
      <c r="D163" s="18">
        <v>6</v>
      </c>
      <c r="E163" s="18">
        <v>4286700</v>
      </c>
      <c r="F163" s="18">
        <v>24</v>
      </c>
      <c r="G163" s="18">
        <v>12669600</v>
      </c>
      <c r="H163" s="18">
        <v>0</v>
      </c>
      <c r="I163" s="18">
        <v>0</v>
      </c>
      <c r="J163" s="18">
        <v>0</v>
      </c>
      <c r="K163" s="18">
        <v>0</v>
      </c>
      <c r="L163" s="18">
        <f t="shared" si="20"/>
        <v>16</v>
      </c>
      <c r="M163" s="18">
        <f t="shared" si="21"/>
        <v>25085700</v>
      </c>
      <c r="N163" s="18">
        <v>16</v>
      </c>
      <c r="O163" s="18">
        <v>25085700</v>
      </c>
      <c r="P163" s="18">
        <v>0</v>
      </c>
      <c r="Q163" s="18">
        <v>0</v>
      </c>
      <c r="R163" s="18">
        <v>0</v>
      </c>
      <c r="S163" s="18">
        <v>0</v>
      </c>
      <c r="T163" s="8">
        <f t="shared" si="27"/>
        <v>46</v>
      </c>
      <c r="U163" s="8">
        <f t="shared" si="28"/>
        <v>42042000</v>
      </c>
      <c r="V163" s="9">
        <f t="shared" si="22"/>
        <v>0.30135578707007277</v>
      </c>
      <c r="W163" s="8">
        <f t="shared" si="23"/>
        <v>24</v>
      </c>
      <c r="X163" s="8">
        <f t="shared" si="24"/>
        <v>12669600</v>
      </c>
      <c r="Y163" s="7">
        <f t="shared" si="25"/>
        <v>527900</v>
      </c>
      <c r="Z163" s="9">
        <f t="shared" si="26"/>
        <v>0</v>
      </c>
      <c r="AA163" s="7">
        <v>420417.39130434784</v>
      </c>
      <c r="AB163" s="9">
        <f t="shared" si="29"/>
        <v>0.25565690411185565</v>
      </c>
    </row>
    <row r="164" spans="1:28" ht="12.75">
      <c r="A164" s="14" t="s">
        <v>353</v>
      </c>
      <c r="B164" s="14" t="s">
        <v>354</v>
      </c>
      <c r="C164" t="s">
        <v>296</v>
      </c>
      <c r="D164" s="18">
        <v>83</v>
      </c>
      <c r="E164" s="18">
        <v>3097500</v>
      </c>
      <c r="F164" s="18">
        <v>2599</v>
      </c>
      <c r="G164" s="18">
        <v>257928600</v>
      </c>
      <c r="H164" s="18">
        <v>0</v>
      </c>
      <c r="I164" s="18">
        <v>0</v>
      </c>
      <c r="J164" s="18">
        <v>0</v>
      </c>
      <c r="K164" s="18">
        <v>0</v>
      </c>
      <c r="L164" s="18">
        <f t="shared" si="20"/>
        <v>178</v>
      </c>
      <c r="M164" s="18">
        <f t="shared" si="21"/>
        <v>72285600</v>
      </c>
      <c r="N164" s="18">
        <v>146</v>
      </c>
      <c r="O164" s="18">
        <v>45472800</v>
      </c>
      <c r="P164" s="18">
        <v>13</v>
      </c>
      <c r="Q164" s="18">
        <v>12060100</v>
      </c>
      <c r="R164" s="18">
        <v>19</v>
      </c>
      <c r="S164" s="18">
        <v>14752700</v>
      </c>
      <c r="T164" s="8">
        <f t="shared" si="27"/>
        <v>2860</v>
      </c>
      <c r="U164" s="8">
        <f t="shared" si="28"/>
        <v>333311700</v>
      </c>
      <c r="V164" s="9">
        <f t="shared" si="22"/>
        <v>0.7738360219578251</v>
      </c>
      <c r="W164" s="8">
        <f t="shared" si="23"/>
        <v>2599</v>
      </c>
      <c r="X164" s="8">
        <f t="shared" si="24"/>
        <v>272681300</v>
      </c>
      <c r="Y164" s="7">
        <f t="shared" si="25"/>
        <v>99241.47749134283</v>
      </c>
      <c r="Z164" s="9">
        <f t="shared" si="26"/>
        <v>0.04426097253711766</v>
      </c>
      <c r="AA164" s="7">
        <v>99209.29067077872</v>
      </c>
      <c r="AB164" s="9">
        <f t="shared" si="29"/>
        <v>0.0003244335318444927</v>
      </c>
    </row>
    <row r="165" spans="1:28" ht="12.75">
      <c r="A165" s="14" t="s">
        <v>355</v>
      </c>
      <c r="B165" s="14" t="s">
        <v>356</v>
      </c>
      <c r="C165" t="s">
        <v>296</v>
      </c>
      <c r="D165" s="18">
        <v>118</v>
      </c>
      <c r="E165" s="18">
        <v>7740700</v>
      </c>
      <c r="F165" s="18">
        <v>1692</v>
      </c>
      <c r="G165" s="18">
        <v>269216800</v>
      </c>
      <c r="H165" s="18">
        <v>0</v>
      </c>
      <c r="I165" s="18">
        <v>0</v>
      </c>
      <c r="J165" s="18">
        <v>0</v>
      </c>
      <c r="K165" s="18">
        <v>0</v>
      </c>
      <c r="L165" s="18">
        <f t="shared" si="20"/>
        <v>160</v>
      </c>
      <c r="M165" s="18">
        <f t="shared" si="21"/>
        <v>80516126</v>
      </c>
      <c r="N165" s="18">
        <v>126</v>
      </c>
      <c r="O165" s="18">
        <v>55460926</v>
      </c>
      <c r="P165" s="18">
        <v>27</v>
      </c>
      <c r="Q165" s="18">
        <v>13320900</v>
      </c>
      <c r="R165" s="18">
        <v>7</v>
      </c>
      <c r="S165" s="18">
        <v>11734300</v>
      </c>
      <c r="T165" s="8">
        <f t="shared" si="27"/>
        <v>1970</v>
      </c>
      <c r="U165" s="8">
        <f t="shared" si="28"/>
        <v>357473626</v>
      </c>
      <c r="V165" s="9">
        <f t="shared" si="22"/>
        <v>0.7531095454857416</v>
      </c>
      <c r="W165" s="8">
        <f t="shared" si="23"/>
        <v>1692</v>
      </c>
      <c r="X165" s="8">
        <f t="shared" si="24"/>
        <v>280951100</v>
      </c>
      <c r="Y165" s="7">
        <f t="shared" si="25"/>
        <v>159111.5839243499</v>
      </c>
      <c r="Z165" s="9">
        <f t="shared" si="26"/>
        <v>0.03282563844304419</v>
      </c>
      <c r="AA165" s="7">
        <v>159202.37247924082</v>
      </c>
      <c r="AB165" s="9">
        <f t="shared" si="29"/>
        <v>-0.0005702713689317894</v>
      </c>
    </row>
    <row r="166" spans="1:28" ht="12.75">
      <c r="A166" s="14" t="s">
        <v>357</v>
      </c>
      <c r="B166" s="14" t="s">
        <v>358</v>
      </c>
      <c r="C166" t="s">
        <v>296</v>
      </c>
      <c r="D166" s="18">
        <v>32</v>
      </c>
      <c r="E166" s="18">
        <v>1239600</v>
      </c>
      <c r="F166" s="18">
        <v>2119</v>
      </c>
      <c r="G166" s="18">
        <v>224833900</v>
      </c>
      <c r="H166" s="18">
        <v>0</v>
      </c>
      <c r="I166" s="18">
        <v>0</v>
      </c>
      <c r="J166" s="18">
        <v>0</v>
      </c>
      <c r="K166" s="18">
        <v>0</v>
      </c>
      <c r="L166" s="18">
        <f t="shared" si="20"/>
        <v>117</v>
      </c>
      <c r="M166" s="18">
        <f t="shared" si="21"/>
        <v>56687900</v>
      </c>
      <c r="N166" s="18">
        <v>106</v>
      </c>
      <c r="O166" s="18">
        <v>45319200</v>
      </c>
      <c r="P166" s="18">
        <v>0</v>
      </c>
      <c r="Q166" s="18">
        <v>0</v>
      </c>
      <c r="R166" s="18">
        <v>11</v>
      </c>
      <c r="S166" s="18">
        <v>11368700</v>
      </c>
      <c r="T166" s="8">
        <f t="shared" si="27"/>
        <v>2268</v>
      </c>
      <c r="U166" s="8">
        <f t="shared" si="28"/>
        <v>282761400</v>
      </c>
      <c r="V166" s="9">
        <f t="shared" si="22"/>
        <v>0.7951364648781623</v>
      </c>
      <c r="W166" s="8">
        <f t="shared" si="23"/>
        <v>2119</v>
      </c>
      <c r="X166" s="8">
        <f t="shared" si="24"/>
        <v>236202600</v>
      </c>
      <c r="Y166" s="7">
        <f t="shared" si="25"/>
        <v>106103.77536573856</v>
      </c>
      <c r="Z166" s="9">
        <f t="shared" si="26"/>
        <v>0.04020598285338805</v>
      </c>
      <c r="AA166" s="7">
        <v>105989.37175247993</v>
      </c>
      <c r="AB166" s="9">
        <f t="shared" si="29"/>
        <v>0.0010793875967658674</v>
      </c>
    </row>
    <row r="167" spans="1:28" ht="12.75">
      <c r="A167" s="14" t="s">
        <v>359</v>
      </c>
      <c r="B167" s="14" t="s">
        <v>360</v>
      </c>
      <c r="C167" t="s">
        <v>296</v>
      </c>
      <c r="D167" s="18">
        <v>0</v>
      </c>
      <c r="E167" s="18">
        <v>0</v>
      </c>
      <c r="F167" s="18">
        <v>3</v>
      </c>
      <c r="G167" s="18">
        <v>4635000</v>
      </c>
      <c r="H167" s="18">
        <v>0</v>
      </c>
      <c r="I167" s="18">
        <v>0</v>
      </c>
      <c r="J167" s="18">
        <v>0</v>
      </c>
      <c r="K167" s="18">
        <v>0</v>
      </c>
      <c r="L167" s="18">
        <f t="shared" si="20"/>
        <v>2</v>
      </c>
      <c r="M167" s="18">
        <f t="shared" si="21"/>
        <v>12005200</v>
      </c>
      <c r="N167" s="18">
        <v>2</v>
      </c>
      <c r="O167" s="18">
        <v>12005200</v>
      </c>
      <c r="P167" s="18">
        <v>0</v>
      </c>
      <c r="Q167" s="18">
        <v>0</v>
      </c>
      <c r="R167" s="18">
        <v>0</v>
      </c>
      <c r="S167" s="18">
        <v>0</v>
      </c>
      <c r="T167" s="8">
        <f t="shared" si="27"/>
        <v>5</v>
      </c>
      <c r="U167" s="8">
        <f t="shared" si="28"/>
        <v>16640200</v>
      </c>
      <c r="V167" s="9">
        <f t="shared" si="22"/>
        <v>0.2785423252124373</v>
      </c>
      <c r="W167" s="8">
        <f t="shared" si="23"/>
        <v>3</v>
      </c>
      <c r="X167" s="8">
        <f t="shared" si="24"/>
        <v>4635000</v>
      </c>
      <c r="Y167" s="7">
        <f t="shared" si="25"/>
        <v>1545000</v>
      </c>
      <c r="Z167" s="9">
        <f t="shared" si="26"/>
        <v>0</v>
      </c>
      <c r="AA167" s="7">
        <v>1516666.6666666667</v>
      </c>
      <c r="AB167" s="9">
        <f t="shared" si="29"/>
        <v>0.01868131868131863</v>
      </c>
    </row>
    <row r="168" spans="1:28" ht="12.75">
      <c r="A168" s="14" t="s">
        <v>361</v>
      </c>
      <c r="B168" s="14" t="s">
        <v>362</v>
      </c>
      <c r="C168" t="s">
        <v>296</v>
      </c>
      <c r="D168" s="18">
        <v>391</v>
      </c>
      <c r="E168" s="18">
        <v>55063136</v>
      </c>
      <c r="F168" s="18">
        <v>8621</v>
      </c>
      <c r="G168" s="18">
        <v>2867757290</v>
      </c>
      <c r="H168" s="18">
        <v>7</v>
      </c>
      <c r="I168" s="18">
        <v>2335500</v>
      </c>
      <c r="J168" s="18">
        <v>11</v>
      </c>
      <c r="K168" s="18">
        <v>77400</v>
      </c>
      <c r="L168" s="18">
        <f t="shared" si="20"/>
        <v>553</v>
      </c>
      <c r="M168" s="18">
        <f t="shared" si="21"/>
        <v>914716302</v>
      </c>
      <c r="N168" s="18">
        <v>510</v>
      </c>
      <c r="O168" s="18">
        <v>720330302</v>
      </c>
      <c r="P168" s="18">
        <v>24</v>
      </c>
      <c r="Q168" s="18">
        <v>30438700</v>
      </c>
      <c r="R168" s="18">
        <v>19</v>
      </c>
      <c r="S168" s="18">
        <v>163947300</v>
      </c>
      <c r="T168" s="8">
        <f t="shared" si="27"/>
        <v>9583</v>
      </c>
      <c r="U168" s="8">
        <f t="shared" si="28"/>
        <v>3839949628</v>
      </c>
      <c r="V168" s="9">
        <f t="shared" si="22"/>
        <v>0.7474298019619751</v>
      </c>
      <c r="W168" s="8">
        <f t="shared" si="23"/>
        <v>8628</v>
      </c>
      <c r="X168" s="8">
        <f t="shared" si="24"/>
        <v>3034040090</v>
      </c>
      <c r="Y168" s="7">
        <f t="shared" si="25"/>
        <v>332648.67756142793</v>
      </c>
      <c r="Z168" s="9">
        <f t="shared" si="26"/>
        <v>0.04269516943777993</v>
      </c>
      <c r="AA168" s="7">
        <v>335928.2024817349</v>
      </c>
      <c r="AB168" s="9">
        <f t="shared" si="29"/>
        <v>-0.009762576931852864</v>
      </c>
    </row>
    <row r="169" spans="1:28" ht="12.75">
      <c r="A169" s="14" t="s">
        <v>363</v>
      </c>
      <c r="B169" s="14" t="s">
        <v>364</v>
      </c>
      <c r="C169" t="s">
        <v>296</v>
      </c>
      <c r="D169" s="18">
        <v>484</v>
      </c>
      <c r="E169" s="18">
        <v>12435200</v>
      </c>
      <c r="F169" s="18">
        <v>3554</v>
      </c>
      <c r="G169" s="18">
        <v>408983600</v>
      </c>
      <c r="H169" s="18">
        <v>83</v>
      </c>
      <c r="I169" s="18">
        <v>12294900</v>
      </c>
      <c r="J169" s="18">
        <v>206</v>
      </c>
      <c r="K169" s="18">
        <v>1521800</v>
      </c>
      <c r="L169" s="18">
        <f t="shared" si="20"/>
        <v>135</v>
      </c>
      <c r="M169" s="18">
        <f t="shared" si="21"/>
        <v>34260600</v>
      </c>
      <c r="N169" s="18">
        <v>125</v>
      </c>
      <c r="O169" s="18">
        <v>30640300</v>
      </c>
      <c r="P169" s="18">
        <v>5</v>
      </c>
      <c r="Q169" s="18">
        <v>1225400</v>
      </c>
      <c r="R169" s="18">
        <v>5</v>
      </c>
      <c r="S169" s="18">
        <v>2394900</v>
      </c>
      <c r="T169" s="8">
        <f t="shared" si="27"/>
        <v>4462</v>
      </c>
      <c r="U169" s="8">
        <f t="shared" si="28"/>
        <v>469496100</v>
      </c>
      <c r="V169" s="9">
        <f t="shared" si="22"/>
        <v>0.8972992533910292</v>
      </c>
      <c r="W169" s="8">
        <f t="shared" si="23"/>
        <v>3637</v>
      </c>
      <c r="X169" s="8">
        <f t="shared" si="24"/>
        <v>423673400</v>
      </c>
      <c r="Y169" s="7">
        <f t="shared" si="25"/>
        <v>115831.31701952158</v>
      </c>
      <c r="Z169" s="9">
        <f t="shared" si="26"/>
        <v>0.005101000838984605</v>
      </c>
      <c r="AA169" s="7">
        <v>115893.11674008811</v>
      </c>
      <c r="AB169" s="9">
        <f t="shared" si="29"/>
        <v>-0.0005332475500260121</v>
      </c>
    </row>
    <row r="170" spans="1:28" ht="12.75">
      <c r="A170" s="14" t="s">
        <v>365</v>
      </c>
      <c r="B170" s="14" t="s">
        <v>366</v>
      </c>
      <c r="C170" t="s">
        <v>296</v>
      </c>
      <c r="D170" s="18">
        <v>1543</v>
      </c>
      <c r="E170" s="18">
        <v>66789800</v>
      </c>
      <c r="F170" s="18">
        <v>12837</v>
      </c>
      <c r="G170" s="18">
        <v>2266055900</v>
      </c>
      <c r="H170" s="18">
        <v>162</v>
      </c>
      <c r="I170" s="18">
        <v>32080100</v>
      </c>
      <c r="J170" s="18">
        <v>407</v>
      </c>
      <c r="K170" s="18">
        <v>4416200</v>
      </c>
      <c r="L170" s="18">
        <f t="shared" si="20"/>
        <v>375</v>
      </c>
      <c r="M170" s="18">
        <f t="shared" si="21"/>
        <v>265585500</v>
      </c>
      <c r="N170" s="18">
        <v>334</v>
      </c>
      <c r="O170" s="18">
        <v>187359700</v>
      </c>
      <c r="P170" s="18">
        <v>14</v>
      </c>
      <c r="Q170" s="18">
        <v>32988900</v>
      </c>
      <c r="R170" s="18">
        <v>27</v>
      </c>
      <c r="S170" s="18">
        <v>45236900</v>
      </c>
      <c r="T170" s="8">
        <f t="shared" si="27"/>
        <v>15324</v>
      </c>
      <c r="U170" s="8">
        <f t="shared" si="28"/>
        <v>2634927500</v>
      </c>
      <c r="V170" s="9">
        <f t="shared" si="22"/>
        <v>0.8721818721767487</v>
      </c>
      <c r="W170" s="8">
        <f t="shared" si="23"/>
        <v>12999</v>
      </c>
      <c r="X170" s="8">
        <f t="shared" si="24"/>
        <v>2343372900</v>
      </c>
      <c r="Y170" s="7">
        <f t="shared" si="25"/>
        <v>176793.29179167628</v>
      </c>
      <c r="Z170" s="9">
        <f t="shared" si="26"/>
        <v>0.017168176353998355</v>
      </c>
      <c r="AA170" s="7">
        <v>106170.78779494273</v>
      </c>
      <c r="AB170" s="9">
        <f t="shared" si="29"/>
        <v>0.6651782986967487</v>
      </c>
    </row>
    <row r="171" spans="1:28" ht="12.75">
      <c r="A171" s="14" t="s">
        <v>367</v>
      </c>
      <c r="B171" s="14" t="s">
        <v>368</v>
      </c>
      <c r="C171" t="s">
        <v>296</v>
      </c>
      <c r="D171" s="18">
        <v>17</v>
      </c>
      <c r="E171" s="18">
        <v>292500</v>
      </c>
      <c r="F171" s="18">
        <v>876</v>
      </c>
      <c r="G171" s="18">
        <v>45536300</v>
      </c>
      <c r="H171" s="18">
        <v>0</v>
      </c>
      <c r="I171" s="18">
        <v>0</v>
      </c>
      <c r="J171" s="18">
        <v>0</v>
      </c>
      <c r="K171" s="18">
        <v>0</v>
      </c>
      <c r="L171" s="18">
        <f t="shared" si="20"/>
        <v>37</v>
      </c>
      <c r="M171" s="18">
        <f t="shared" si="21"/>
        <v>4329450</v>
      </c>
      <c r="N171" s="18">
        <v>30</v>
      </c>
      <c r="O171" s="18">
        <v>3598550</v>
      </c>
      <c r="P171" s="18">
        <v>0</v>
      </c>
      <c r="Q171" s="18">
        <v>0</v>
      </c>
      <c r="R171" s="18">
        <v>7</v>
      </c>
      <c r="S171" s="18">
        <v>730900</v>
      </c>
      <c r="T171" s="8">
        <f t="shared" si="27"/>
        <v>930</v>
      </c>
      <c r="U171" s="8">
        <f t="shared" si="28"/>
        <v>50158250</v>
      </c>
      <c r="V171" s="9">
        <f t="shared" si="22"/>
        <v>0.9078526463742256</v>
      </c>
      <c r="W171" s="8">
        <f t="shared" si="23"/>
        <v>876</v>
      </c>
      <c r="X171" s="8">
        <f t="shared" si="24"/>
        <v>46267200</v>
      </c>
      <c r="Y171" s="7">
        <f t="shared" si="25"/>
        <v>51982.077625570775</v>
      </c>
      <c r="Z171" s="9">
        <f t="shared" si="26"/>
        <v>0.01457187999980063</v>
      </c>
      <c r="AA171" s="7">
        <v>52002.511415525114</v>
      </c>
      <c r="AB171" s="9">
        <f t="shared" si="29"/>
        <v>-0.000392938521585295</v>
      </c>
    </row>
    <row r="172" spans="1:28" ht="12.75">
      <c r="A172" s="14" t="s">
        <v>369</v>
      </c>
      <c r="B172" s="14" t="s">
        <v>370</v>
      </c>
      <c r="C172" t="s">
        <v>371</v>
      </c>
      <c r="D172" s="18">
        <v>169</v>
      </c>
      <c r="E172" s="18">
        <v>148896500</v>
      </c>
      <c r="F172" s="18">
        <v>5311</v>
      </c>
      <c r="G172" s="18">
        <v>6923540100</v>
      </c>
      <c r="H172" s="18">
        <v>0</v>
      </c>
      <c r="I172" s="18">
        <v>0</v>
      </c>
      <c r="J172" s="18">
        <v>0</v>
      </c>
      <c r="K172" s="18">
        <v>0</v>
      </c>
      <c r="L172" s="18">
        <f t="shared" si="20"/>
        <v>160</v>
      </c>
      <c r="M172" s="18">
        <f t="shared" si="21"/>
        <v>167517900</v>
      </c>
      <c r="N172" s="18">
        <v>160</v>
      </c>
      <c r="O172" s="18">
        <v>167517900</v>
      </c>
      <c r="P172" s="18">
        <v>0</v>
      </c>
      <c r="Q172" s="18">
        <v>0</v>
      </c>
      <c r="R172" s="18">
        <v>0</v>
      </c>
      <c r="S172" s="18">
        <v>0</v>
      </c>
      <c r="T172" s="8">
        <f t="shared" si="27"/>
        <v>5640</v>
      </c>
      <c r="U172" s="8">
        <f t="shared" si="28"/>
        <v>7239954500</v>
      </c>
      <c r="V172" s="9">
        <f t="shared" si="22"/>
        <v>0.9562960789325402</v>
      </c>
      <c r="W172" s="8">
        <f t="shared" si="23"/>
        <v>5311</v>
      </c>
      <c r="X172" s="8">
        <f t="shared" si="24"/>
        <v>6923540100</v>
      </c>
      <c r="Y172" s="7">
        <f t="shared" si="25"/>
        <v>1303622.688759179</v>
      </c>
      <c r="Z172" s="9">
        <f t="shared" si="26"/>
        <v>0</v>
      </c>
      <c r="AA172" s="7">
        <v>1297113.4187712024</v>
      </c>
      <c r="AB172" s="9">
        <f t="shared" si="29"/>
        <v>0.00501827357097507</v>
      </c>
    </row>
    <row r="173" spans="1:28" ht="12.75">
      <c r="A173" s="14" t="s">
        <v>372</v>
      </c>
      <c r="B173" s="14" t="s">
        <v>373</v>
      </c>
      <c r="C173" t="s">
        <v>371</v>
      </c>
      <c r="D173" s="18">
        <v>179</v>
      </c>
      <c r="E173" s="18">
        <v>57451900</v>
      </c>
      <c r="F173" s="18">
        <v>3427</v>
      </c>
      <c r="G173" s="18">
        <v>2160163500</v>
      </c>
      <c r="H173" s="18">
        <v>0</v>
      </c>
      <c r="I173" s="18">
        <v>0</v>
      </c>
      <c r="J173" s="18">
        <v>0</v>
      </c>
      <c r="K173" s="18">
        <v>0</v>
      </c>
      <c r="L173" s="18">
        <f t="shared" si="20"/>
        <v>382</v>
      </c>
      <c r="M173" s="18">
        <f t="shared" si="21"/>
        <v>578792200</v>
      </c>
      <c r="N173" s="18">
        <v>272</v>
      </c>
      <c r="O173" s="18">
        <v>435731100</v>
      </c>
      <c r="P173" s="18">
        <v>0</v>
      </c>
      <c r="Q173" s="18">
        <v>0</v>
      </c>
      <c r="R173" s="18">
        <v>110</v>
      </c>
      <c r="S173" s="18">
        <v>143061100</v>
      </c>
      <c r="T173" s="8">
        <f t="shared" si="27"/>
        <v>3988</v>
      </c>
      <c r="U173" s="8">
        <f t="shared" si="28"/>
        <v>2796407600</v>
      </c>
      <c r="V173" s="9">
        <f t="shared" si="22"/>
        <v>0.7724780536285196</v>
      </c>
      <c r="W173" s="8">
        <f t="shared" si="23"/>
        <v>3427</v>
      </c>
      <c r="X173" s="8">
        <f t="shared" si="24"/>
        <v>2303224600</v>
      </c>
      <c r="Y173" s="7">
        <f t="shared" si="25"/>
        <v>630336.5917712285</v>
      </c>
      <c r="Z173" s="9">
        <f t="shared" si="26"/>
        <v>0.0511588868518309</v>
      </c>
      <c r="AA173" s="7">
        <v>627877.1837569383</v>
      </c>
      <c r="AB173" s="9">
        <f t="shared" si="29"/>
        <v>0.0039170208408818834</v>
      </c>
    </row>
    <row r="174" spans="1:28" ht="12.75">
      <c r="A174" s="14" t="s">
        <v>374</v>
      </c>
      <c r="B174" s="14" t="s">
        <v>375</v>
      </c>
      <c r="C174" t="s">
        <v>371</v>
      </c>
      <c r="D174" s="18">
        <v>68</v>
      </c>
      <c r="E174" s="18">
        <v>36074300</v>
      </c>
      <c r="F174" s="18">
        <v>600</v>
      </c>
      <c r="G174" s="18">
        <v>476079500</v>
      </c>
      <c r="H174" s="18">
        <v>0</v>
      </c>
      <c r="I174" s="18">
        <v>0</v>
      </c>
      <c r="J174" s="18">
        <v>0</v>
      </c>
      <c r="K174" s="18">
        <v>0</v>
      </c>
      <c r="L174" s="18">
        <f t="shared" si="20"/>
        <v>1</v>
      </c>
      <c r="M174" s="18">
        <f t="shared" si="21"/>
        <v>884700</v>
      </c>
      <c r="N174" s="18">
        <v>1</v>
      </c>
      <c r="O174" s="18">
        <v>884700</v>
      </c>
      <c r="P174" s="18">
        <v>0</v>
      </c>
      <c r="Q174" s="18">
        <v>0</v>
      </c>
      <c r="R174" s="18">
        <v>0</v>
      </c>
      <c r="S174" s="18">
        <v>0</v>
      </c>
      <c r="T174" s="8">
        <f t="shared" si="27"/>
        <v>669</v>
      </c>
      <c r="U174" s="8">
        <f t="shared" si="28"/>
        <v>513038500</v>
      </c>
      <c r="V174" s="9">
        <f t="shared" si="22"/>
        <v>0.9279605721597892</v>
      </c>
      <c r="W174" s="8">
        <f t="shared" si="23"/>
        <v>600</v>
      </c>
      <c r="X174" s="8">
        <f t="shared" si="24"/>
        <v>476079500</v>
      </c>
      <c r="Y174" s="7">
        <f t="shared" si="25"/>
        <v>793465.8333333334</v>
      </c>
      <c r="Z174" s="9">
        <f t="shared" si="26"/>
        <v>0</v>
      </c>
      <c r="AA174" s="7">
        <v>792212.4378109453</v>
      </c>
      <c r="AB174" s="9">
        <f t="shared" si="29"/>
        <v>0.00158214572577458</v>
      </c>
    </row>
    <row r="175" spans="1:28" ht="12.75">
      <c r="A175" s="14" t="s">
        <v>376</v>
      </c>
      <c r="B175" s="14" t="s">
        <v>377</v>
      </c>
      <c r="C175" t="s">
        <v>371</v>
      </c>
      <c r="D175" s="18">
        <v>542</v>
      </c>
      <c r="E175" s="18">
        <v>55807100</v>
      </c>
      <c r="F175" s="18">
        <v>3506</v>
      </c>
      <c r="G175" s="18">
        <v>815407400</v>
      </c>
      <c r="H175" s="18">
        <v>71</v>
      </c>
      <c r="I175" s="18">
        <v>20263900</v>
      </c>
      <c r="J175" s="18">
        <v>212</v>
      </c>
      <c r="K175" s="18">
        <v>1586000</v>
      </c>
      <c r="L175" s="18">
        <f t="shared" si="20"/>
        <v>190</v>
      </c>
      <c r="M175" s="18">
        <f t="shared" si="21"/>
        <v>160861300</v>
      </c>
      <c r="N175" s="18">
        <v>190</v>
      </c>
      <c r="O175" s="18">
        <v>160861300</v>
      </c>
      <c r="P175" s="18">
        <v>0</v>
      </c>
      <c r="Q175" s="18">
        <v>0</v>
      </c>
      <c r="R175" s="18">
        <v>0</v>
      </c>
      <c r="S175" s="18">
        <v>0</v>
      </c>
      <c r="T175" s="8">
        <f t="shared" si="27"/>
        <v>4521</v>
      </c>
      <c r="U175" s="8">
        <f t="shared" si="28"/>
        <v>1053925700</v>
      </c>
      <c r="V175" s="9">
        <f t="shared" si="22"/>
        <v>0.7929129159674159</v>
      </c>
      <c r="W175" s="8">
        <f t="shared" si="23"/>
        <v>3577</v>
      </c>
      <c r="X175" s="8">
        <f t="shared" si="24"/>
        <v>835671300</v>
      </c>
      <c r="Y175" s="7">
        <f t="shared" si="25"/>
        <v>233623.51132233714</v>
      </c>
      <c r="Z175" s="9">
        <f t="shared" si="26"/>
        <v>0</v>
      </c>
      <c r="AA175" s="7">
        <v>233418.72197309416</v>
      </c>
      <c r="AB175" s="9">
        <f t="shared" si="29"/>
        <v>0.000877347573116232</v>
      </c>
    </row>
    <row r="176" spans="1:28" ht="12.75">
      <c r="A176" s="14" t="s">
        <v>378</v>
      </c>
      <c r="B176" s="14" t="s">
        <v>379</v>
      </c>
      <c r="C176" t="s">
        <v>371</v>
      </c>
      <c r="D176" s="18">
        <v>779</v>
      </c>
      <c r="E176" s="18">
        <v>87921400</v>
      </c>
      <c r="F176" s="18">
        <v>14194</v>
      </c>
      <c r="G176" s="18">
        <v>3705194300</v>
      </c>
      <c r="H176" s="18">
        <v>14</v>
      </c>
      <c r="I176" s="18">
        <v>5188200</v>
      </c>
      <c r="J176" s="18">
        <v>57</v>
      </c>
      <c r="K176" s="18">
        <v>919900</v>
      </c>
      <c r="L176" s="18">
        <f t="shared" si="20"/>
        <v>336</v>
      </c>
      <c r="M176" s="18">
        <f t="shared" si="21"/>
        <v>290090500</v>
      </c>
      <c r="N176" s="18">
        <v>330</v>
      </c>
      <c r="O176" s="18">
        <v>276929100</v>
      </c>
      <c r="P176" s="18">
        <v>0</v>
      </c>
      <c r="Q176" s="18">
        <v>0</v>
      </c>
      <c r="R176" s="18">
        <v>6</v>
      </c>
      <c r="S176" s="18">
        <v>13161400</v>
      </c>
      <c r="T176" s="8">
        <f t="shared" si="27"/>
        <v>15380</v>
      </c>
      <c r="U176" s="8">
        <f t="shared" si="28"/>
        <v>4089314300</v>
      </c>
      <c r="V176" s="9">
        <f t="shared" si="22"/>
        <v>0.9073361027788938</v>
      </c>
      <c r="W176" s="8">
        <f t="shared" si="23"/>
        <v>14208</v>
      </c>
      <c r="X176" s="8">
        <f t="shared" si="24"/>
        <v>3723543900</v>
      </c>
      <c r="Y176" s="7">
        <f t="shared" si="25"/>
        <v>261147.4169481982</v>
      </c>
      <c r="Z176" s="9">
        <f t="shared" si="26"/>
        <v>0.003218485798462593</v>
      </c>
      <c r="AA176" s="7">
        <v>260900.32430908066</v>
      </c>
      <c r="AB176" s="9">
        <f t="shared" si="29"/>
        <v>0.000947076780268037</v>
      </c>
    </row>
    <row r="177" spans="1:28" ht="12.75">
      <c r="A177" s="14" t="s">
        <v>380</v>
      </c>
      <c r="B177" s="14" t="s">
        <v>381</v>
      </c>
      <c r="C177" t="s">
        <v>371</v>
      </c>
      <c r="D177" s="18">
        <v>2960</v>
      </c>
      <c r="E177" s="18">
        <v>158372200</v>
      </c>
      <c r="F177" s="18">
        <v>8218</v>
      </c>
      <c r="G177" s="18">
        <v>2251050100</v>
      </c>
      <c r="H177" s="18">
        <v>40</v>
      </c>
      <c r="I177" s="18">
        <v>10452300</v>
      </c>
      <c r="J177" s="18">
        <v>47</v>
      </c>
      <c r="K177" s="18">
        <v>1265300</v>
      </c>
      <c r="L177" s="18">
        <f t="shared" si="20"/>
        <v>543</v>
      </c>
      <c r="M177" s="18">
        <f t="shared" si="21"/>
        <v>590166700</v>
      </c>
      <c r="N177" s="18">
        <v>530</v>
      </c>
      <c r="O177" s="18">
        <v>579952800</v>
      </c>
      <c r="P177" s="18">
        <v>3</v>
      </c>
      <c r="Q177" s="18">
        <v>5362400</v>
      </c>
      <c r="R177" s="18">
        <v>10</v>
      </c>
      <c r="S177" s="18">
        <v>4851500</v>
      </c>
      <c r="T177" s="8">
        <f t="shared" si="27"/>
        <v>11808</v>
      </c>
      <c r="U177" s="8">
        <f t="shared" si="28"/>
        <v>3011306600</v>
      </c>
      <c r="V177" s="9">
        <f t="shared" si="22"/>
        <v>0.7510037005199006</v>
      </c>
      <c r="W177" s="8">
        <f t="shared" si="23"/>
        <v>8258</v>
      </c>
      <c r="X177" s="8">
        <f t="shared" si="24"/>
        <v>2266353900</v>
      </c>
      <c r="Y177" s="7">
        <f t="shared" si="25"/>
        <v>273855.94574957615</v>
      </c>
      <c r="Z177" s="9">
        <f t="shared" si="26"/>
        <v>0.0016110946656843245</v>
      </c>
      <c r="AA177" s="7">
        <v>289485.44744231476</v>
      </c>
      <c r="AB177" s="9">
        <f t="shared" si="29"/>
        <v>-0.05399063003280356</v>
      </c>
    </row>
    <row r="178" spans="1:28" ht="12.75">
      <c r="A178" s="14" t="s">
        <v>382</v>
      </c>
      <c r="B178" s="14" t="s">
        <v>383</v>
      </c>
      <c r="C178" t="s">
        <v>371</v>
      </c>
      <c r="D178" s="18">
        <v>122</v>
      </c>
      <c r="E178" s="18">
        <v>35211800</v>
      </c>
      <c r="F178" s="18">
        <v>7372</v>
      </c>
      <c r="G178" s="18">
        <v>2381589600</v>
      </c>
      <c r="H178" s="18">
        <v>0</v>
      </c>
      <c r="I178" s="18">
        <v>0</v>
      </c>
      <c r="J178" s="18">
        <v>0</v>
      </c>
      <c r="K178" s="18">
        <v>0</v>
      </c>
      <c r="L178" s="18">
        <f t="shared" si="20"/>
        <v>313</v>
      </c>
      <c r="M178" s="18">
        <f t="shared" si="21"/>
        <v>319953100</v>
      </c>
      <c r="N178" s="18">
        <v>241</v>
      </c>
      <c r="O178" s="18">
        <v>278863700</v>
      </c>
      <c r="P178" s="18">
        <v>0</v>
      </c>
      <c r="Q178" s="18">
        <v>0</v>
      </c>
      <c r="R178" s="18">
        <v>72</v>
      </c>
      <c r="S178" s="18">
        <v>41089400</v>
      </c>
      <c r="T178" s="8">
        <f t="shared" si="27"/>
        <v>7807</v>
      </c>
      <c r="U178" s="8">
        <f t="shared" si="28"/>
        <v>2736754500</v>
      </c>
      <c r="V178" s="9">
        <f t="shared" si="22"/>
        <v>0.8702240555373162</v>
      </c>
      <c r="W178" s="8">
        <f t="shared" si="23"/>
        <v>7372</v>
      </c>
      <c r="X178" s="8">
        <f t="shared" si="24"/>
        <v>2422679000</v>
      </c>
      <c r="Y178" s="7">
        <f t="shared" si="25"/>
        <v>323058.81714595767</v>
      </c>
      <c r="Z178" s="9">
        <f t="shared" si="26"/>
        <v>0.015013915205035746</v>
      </c>
      <c r="AA178" s="7">
        <v>325500.67953248165</v>
      </c>
      <c r="AB178" s="9">
        <f t="shared" si="29"/>
        <v>-0.007501865710484041</v>
      </c>
    </row>
    <row r="179" spans="1:28" ht="12.75">
      <c r="A179" s="14" t="s">
        <v>384</v>
      </c>
      <c r="B179" s="14" t="s">
        <v>385</v>
      </c>
      <c r="C179" t="s">
        <v>371</v>
      </c>
      <c r="D179" s="18">
        <v>691</v>
      </c>
      <c r="E179" s="18">
        <v>157937800</v>
      </c>
      <c r="F179" s="18">
        <v>17805</v>
      </c>
      <c r="G179" s="18">
        <v>11417208500</v>
      </c>
      <c r="H179" s="18">
        <v>0</v>
      </c>
      <c r="I179" s="18">
        <v>0</v>
      </c>
      <c r="J179" s="18">
        <v>0</v>
      </c>
      <c r="K179" s="18">
        <v>0</v>
      </c>
      <c r="L179" s="18">
        <f t="shared" si="20"/>
        <v>657</v>
      </c>
      <c r="M179" s="18">
        <f t="shared" si="21"/>
        <v>592030900</v>
      </c>
      <c r="N179" s="18">
        <v>606</v>
      </c>
      <c r="O179" s="18">
        <v>541656800</v>
      </c>
      <c r="P179" s="18">
        <v>2</v>
      </c>
      <c r="Q179" s="18">
        <v>733300</v>
      </c>
      <c r="R179" s="18">
        <v>49</v>
      </c>
      <c r="S179" s="18">
        <v>49640800</v>
      </c>
      <c r="T179" s="8">
        <f t="shared" si="27"/>
        <v>19153</v>
      </c>
      <c r="U179" s="8">
        <f t="shared" si="28"/>
        <v>12167177200</v>
      </c>
      <c r="V179" s="9">
        <f t="shared" si="22"/>
        <v>0.9383613234464934</v>
      </c>
      <c r="W179" s="8">
        <f t="shared" si="23"/>
        <v>17805</v>
      </c>
      <c r="X179" s="8">
        <f t="shared" si="24"/>
        <v>11466849300</v>
      </c>
      <c r="Y179" s="7">
        <f t="shared" si="25"/>
        <v>641236.0853692783</v>
      </c>
      <c r="Z179" s="9">
        <f t="shared" si="26"/>
        <v>0.004079894554342481</v>
      </c>
      <c r="AA179" s="7">
        <v>679554.5382794002</v>
      </c>
      <c r="AB179" s="9">
        <f t="shared" si="29"/>
        <v>-0.0563876050436546</v>
      </c>
    </row>
    <row r="180" spans="1:28" ht="12.75">
      <c r="A180" s="14" t="s">
        <v>386</v>
      </c>
      <c r="B180" s="14" t="s">
        <v>387</v>
      </c>
      <c r="C180" t="s">
        <v>371</v>
      </c>
      <c r="D180" s="18">
        <v>417</v>
      </c>
      <c r="E180" s="18">
        <v>89986200</v>
      </c>
      <c r="F180" s="18">
        <v>6370</v>
      </c>
      <c r="G180" s="18">
        <v>4643603200</v>
      </c>
      <c r="H180" s="18">
        <v>0</v>
      </c>
      <c r="I180" s="18">
        <v>0</v>
      </c>
      <c r="J180" s="18">
        <v>0</v>
      </c>
      <c r="K180" s="18">
        <v>0</v>
      </c>
      <c r="L180" s="18">
        <f t="shared" si="20"/>
        <v>168</v>
      </c>
      <c r="M180" s="18">
        <f t="shared" si="21"/>
        <v>130183900</v>
      </c>
      <c r="N180" s="18">
        <v>168</v>
      </c>
      <c r="O180" s="18">
        <v>130183900</v>
      </c>
      <c r="P180" s="18">
        <v>0</v>
      </c>
      <c r="Q180" s="18">
        <v>0</v>
      </c>
      <c r="R180" s="18">
        <v>0</v>
      </c>
      <c r="S180" s="18">
        <v>0</v>
      </c>
      <c r="T180" s="8">
        <f t="shared" si="27"/>
        <v>6955</v>
      </c>
      <c r="U180" s="8">
        <f t="shared" si="28"/>
        <v>4863773300</v>
      </c>
      <c r="V180" s="9">
        <f t="shared" si="22"/>
        <v>0.9547326558168325</v>
      </c>
      <c r="W180" s="8">
        <f t="shared" si="23"/>
        <v>6370</v>
      </c>
      <c r="X180" s="8">
        <f t="shared" si="24"/>
        <v>4643603200</v>
      </c>
      <c r="Y180" s="7">
        <f t="shared" si="25"/>
        <v>728980.0941915228</v>
      </c>
      <c r="Z180" s="9">
        <f t="shared" si="26"/>
        <v>0</v>
      </c>
      <c r="AA180" s="7">
        <v>734870.4725658103</v>
      </c>
      <c r="AB180" s="9">
        <f t="shared" si="29"/>
        <v>-0.008015532796849453</v>
      </c>
    </row>
    <row r="181" spans="1:28" ht="12.75">
      <c r="A181" s="14" t="s">
        <v>388</v>
      </c>
      <c r="B181" s="14" t="s">
        <v>389</v>
      </c>
      <c r="C181" t="s">
        <v>371</v>
      </c>
      <c r="D181" s="18">
        <v>51</v>
      </c>
      <c r="E181" s="18">
        <v>75408100</v>
      </c>
      <c r="F181" s="18">
        <v>2901</v>
      </c>
      <c r="G181" s="18">
        <v>4195596800</v>
      </c>
      <c r="H181" s="18">
        <v>0</v>
      </c>
      <c r="I181" s="18">
        <v>0</v>
      </c>
      <c r="J181" s="18">
        <v>0</v>
      </c>
      <c r="K181" s="18">
        <v>0</v>
      </c>
      <c r="L181" s="18">
        <f t="shared" si="20"/>
        <v>199</v>
      </c>
      <c r="M181" s="18">
        <f t="shared" si="21"/>
        <v>163820100</v>
      </c>
      <c r="N181" s="18">
        <v>197</v>
      </c>
      <c r="O181" s="18">
        <v>159449900</v>
      </c>
      <c r="P181" s="18">
        <v>0</v>
      </c>
      <c r="Q181" s="18">
        <v>0</v>
      </c>
      <c r="R181" s="18">
        <v>2</v>
      </c>
      <c r="S181" s="18">
        <v>4370200</v>
      </c>
      <c r="T181" s="8">
        <f t="shared" si="27"/>
        <v>3151</v>
      </c>
      <c r="U181" s="8">
        <f t="shared" si="28"/>
        <v>4434825000</v>
      </c>
      <c r="V181" s="9">
        <f t="shared" si="22"/>
        <v>0.9460569019070652</v>
      </c>
      <c r="W181" s="8">
        <f t="shared" si="23"/>
        <v>2901</v>
      </c>
      <c r="X181" s="8">
        <f t="shared" si="24"/>
        <v>4199967000</v>
      </c>
      <c r="Y181" s="7">
        <f t="shared" si="25"/>
        <v>1446258.807307825</v>
      </c>
      <c r="Z181" s="9">
        <f t="shared" si="26"/>
        <v>0.0009854278353711816</v>
      </c>
      <c r="AA181" s="7">
        <v>1444515.1118760756</v>
      </c>
      <c r="AB181" s="9">
        <f t="shared" si="29"/>
        <v>0.001207114704037051</v>
      </c>
    </row>
    <row r="182" spans="1:28" ht="12.75">
      <c r="A182" s="14" t="s">
        <v>390</v>
      </c>
      <c r="B182" s="14" t="s">
        <v>391</v>
      </c>
      <c r="C182" t="s">
        <v>371</v>
      </c>
      <c r="D182" s="18">
        <v>1101</v>
      </c>
      <c r="E182" s="18">
        <v>83753100</v>
      </c>
      <c r="F182" s="18">
        <v>5610</v>
      </c>
      <c r="G182" s="18">
        <v>1885639000</v>
      </c>
      <c r="H182" s="18">
        <v>35</v>
      </c>
      <c r="I182" s="18">
        <v>12790900</v>
      </c>
      <c r="J182" s="18">
        <v>74</v>
      </c>
      <c r="K182" s="18">
        <v>466700</v>
      </c>
      <c r="L182" s="18">
        <f t="shared" si="20"/>
        <v>307</v>
      </c>
      <c r="M182" s="18">
        <f t="shared" si="21"/>
        <v>228975200</v>
      </c>
      <c r="N182" s="18">
        <v>302</v>
      </c>
      <c r="O182" s="18">
        <v>203823700</v>
      </c>
      <c r="P182" s="18">
        <v>1</v>
      </c>
      <c r="Q182" s="18">
        <v>24019300</v>
      </c>
      <c r="R182" s="18">
        <v>4</v>
      </c>
      <c r="S182" s="18">
        <v>1132200</v>
      </c>
      <c r="T182" s="8">
        <f t="shared" si="27"/>
        <v>7127</v>
      </c>
      <c r="U182" s="8">
        <f t="shared" si="28"/>
        <v>2211624900</v>
      </c>
      <c r="V182" s="9">
        <f t="shared" si="22"/>
        <v>0.8583869262821195</v>
      </c>
      <c r="W182" s="8">
        <f t="shared" si="23"/>
        <v>5645</v>
      </c>
      <c r="X182" s="8">
        <f t="shared" si="24"/>
        <v>1899562100</v>
      </c>
      <c r="Y182" s="7">
        <f t="shared" si="25"/>
        <v>336302.9052258636</v>
      </c>
      <c r="Z182" s="9">
        <f t="shared" si="26"/>
        <v>0.000511931295401856</v>
      </c>
      <c r="AA182" s="7">
        <v>340710.83909881144</v>
      </c>
      <c r="AB182" s="9">
        <f t="shared" si="29"/>
        <v>-0.012937462995327394</v>
      </c>
    </row>
    <row r="183" spans="1:28" ht="12.75">
      <c r="A183" s="14" t="s">
        <v>392</v>
      </c>
      <c r="B183" s="14" t="s">
        <v>393</v>
      </c>
      <c r="C183" t="s">
        <v>371</v>
      </c>
      <c r="D183" s="18">
        <v>112</v>
      </c>
      <c r="E183" s="18">
        <v>19404000</v>
      </c>
      <c r="F183" s="18">
        <v>890</v>
      </c>
      <c r="G183" s="18">
        <v>389387800</v>
      </c>
      <c r="H183" s="18">
        <v>6</v>
      </c>
      <c r="I183" s="18">
        <v>3828600</v>
      </c>
      <c r="J183" s="18">
        <v>11</v>
      </c>
      <c r="K183" s="18">
        <v>205800</v>
      </c>
      <c r="L183" s="18">
        <f t="shared" si="20"/>
        <v>36</v>
      </c>
      <c r="M183" s="18">
        <f t="shared" si="21"/>
        <v>37282000</v>
      </c>
      <c r="N183" s="18">
        <v>34</v>
      </c>
      <c r="O183" s="18">
        <v>36215900</v>
      </c>
      <c r="P183" s="18">
        <v>0</v>
      </c>
      <c r="Q183" s="18">
        <v>0</v>
      </c>
      <c r="R183" s="18">
        <v>2</v>
      </c>
      <c r="S183" s="18">
        <v>1066100</v>
      </c>
      <c r="T183" s="8">
        <f t="shared" si="27"/>
        <v>1055</v>
      </c>
      <c r="U183" s="8">
        <f t="shared" si="28"/>
        <v>450108200</v>
      </c>
      <c r="V183" s="9">
        <f t="shared" si="22"/>
        <v>0.873604168953154</v>
      </c>
      <c r="W183" s="8">
        <f t="shared" si="23"/>
        <v>896</v>
      </c>
      <c r="X183" s="8">
        <f t="shared" si="24"/>
        <v>394282500</v>
      </c>
      <c r="Y183" s="7">
        <f t="shared" si="25"/>
        <v>438857.58928571426</v>
      </c>
      <c r="Z183" s="9">
        <f t="shared" si="26"/>
        <v>0.002368541608439926</v>
      </c>
      <c r="AA183" s="7">
        <v>437307.74410774413</v>
      </c>
      <c r="AB183" s="9">
        <f t="shared" si="29"/>
        <v>0.0035440606731818505</v>
      </c>
    </row>
    <row r="184" spans="1:28" ht="12.75">
      <c r="A184" s="14" t="s">
        <v>394</v>
      </c>
      <c r="B184" s="14" t="s">
        <v>395</v>
      </c>
      <c r="C184" t="s">
        <v>371</v>
      </c>
      <c r="D184" s="18">
        <v>161</v>
      </c>
      <c r="E184" s="18">
        <v>25120200</v>
      </c>
      <c r="F184" s="18">
        <v>781</v>
      </c>
      <c r="G184" s="18">
        <v>220860600</v>
      </c>
      <c r="H184" s="18">
        <v>0</v>
      </c>
      <c r="I184" s="18">
        <v>0</v>
      </c>
      <c r="J184" s="18">
        <v>0</v>
      </c>
      <c r="K184" s="18">
        <v>0</v>
      </c>
      <c r="L184" s="18">
        <f t="shared" si="20"/>
        <v>12</v>
      </c>
      <c r="M184" s="18">
        <f t="shared" si="21"/>
        <v>9568700</v>
      </c>
      <c r="N184" s="18">
        <v>10</v>
      </c>
      <c r="O184" s="18">
        <v>9036000</v>
      </c>
      <c r="P184" s="18">
        <v>0</v>
      </c>
      <c r="Q184" s="18">
        <v>0</v>
      </c>
      <c r="R184" s="18">
        <v>2</v>
      </c>
      <c r="S184" s="18">
        <v>532700</v>
      </c>
      <c r="T184" s="8">
        <f t="shared" si="27"/>
        <v>954</v>
      </c>
      <c r="U184" s="8">
        <f t="shared" si="28"/>
        <v>255549500</v>
      </c>
      <c r="V184" s="9">
        <f t="shared" si="22"/>
        <v>0.864257609582488</v>
      </c>
      <c r="W184" s="8">
        <f t="shared" si="23"/>
        <v>781</v>
      </c>
      <c r="X184" s="8">
        <f t="shared" si="24"/>
        <v>221393300</v>
      </c>
      <c r="Y184" s="7">
        <f t="shared" si="25"/>
        <v>282792.0614596671</v>
      </c>
      <c r="Z184" s="9">
        <f t="shared" si="26"/>
        <v>0.0020845276551118277</v>
      </c>
      <c r="AA184" s="7">
        <v>283265.9411011524</v>
      </c>
      <c r="AB184" s="9">
        <f t="shared" si="29"/>
        <v>-0.0016729142926366315</v>
      </c>
    </row>
    <row r="185" spans="1:28" ht="12.75">
      <c r="A185" s="14" t="s">
        <v>396</v>
      </c>
      <c r="B185" s="14" t="s">
        <v>397</v>
      </c>
      <c r="C185" t="s">
        <v>371</v>
      </c>
      <c r="D185" s="18">
        <v>272</v>
      </c>
      <c r="E185" s="18">
        <v>49671900</v>
      </c>
      <c r="F185" s="18">
        <v>4315</v>
      </c>
      <c r="G185" s="18">
        <v>976924300</v>
      </c>
      <c r="H185" s="18">
        <v>0</v>
      </c>
      <c r="I185" s="18">
        <v>0</v>
      </c>
      <c r="J185" s="18">
        <v>0</v>
      </c>
      <c r="K185" s="18">
        <v>0</v>
      </c>
      <c r="L185" s="18">
        <f t="shared" si="20"/>
        <v>803</v>
      </c>
      <c r="M185" s="18">
        <f t="shared" si="21"/>
        <v>541766600</v>
      </c>
      <c r="N185" s="18">
        <v>565</v>
      </c>
      <c r="O185" s="18">
        <v>389696900</v>
      </c>
      <c r="P185" s="18">
        <v>6</v>
      </c>
      <c r="Q185" s="18">
        <v>5016900</v>
      </c>
      <c r="R185" s="18">
        <v>232</v>
      </c>
      <c r="S185" s="18">
        <v>147052800</v>
      </c>
      <c r="T185" s="8">
        <f t="shared" si="27"/>
        <v>5390</v>
      </c>
      <c r="U185" s="8">
        <f t="shared" si="28"/>
        <v>1568362800</v>
      </c>
      <c r="V185" s="9">
        <f t="shared" si="22"/>
        <v>0.6228943328673697</v>
      </c>
      <c r="W185" s="8">
        <f t="shared" si="23"/>
        <v>4315</v>
      </c>
      <c r="X185" s="8">
        <f t="shared" si="24"/>
        <v>1123977100</v>
      </c>
      <c r="Y185" s="7">
        <f t="shared" si="25"/>
        <v>226401.9235225956</v>
      </c>
      <c r="Z185" s="9">
        <f t="shared" si="26"/>
        <v>0.0937619790522958</v>
      </c>
      <c r="AA185" s="7">
        <v>226754.1384938214</v>
      </c>
      <c r="AB185" s="9">
        <f t="shared" si="29"/>
        <v>-0.0015532901563134786</v>
      </c>
    </row>
    <row r="186" spans="1:28" ht="12.75">
      <c r="A186" s="14" t="s">
        <v>398</v>
      </c>
      <c r="B186" s="14" t="s">
        <v>399</v>
      </c>
      <c r="C186" t="s">
        <v>371</v>
      </c>
      <c r="D186" s="18">
        <v>79</v>
      </c>
      <c r="E186" s="18">
        <v>30381100</v>
      </c>
      <c r="F186" s="18">
        <v>5069</v>
      </c>
      <c r="G186" s="18">
        <v>1949584900</v>
      </c>
      <c r="H186" s="18">
        <v>0</v>
      </c>
      <c r="I186" s="18">
        <v>0</v>
      </c>
      <c r="J186" s="18">
        <v>0</v>
      </c>
      <c r="K186" s="18">
        <v>0</v>
      </c>
      <c r="L186" s="18">
        <f t="shared" si="20"/>
        <v>175</v>
      </c>
      <c r="M186" s="18">
        <f t="shared" si="21"/>
        <v>331187700</v>
      </c>
      <c r="N186" s="18">
        <v>144</v>
      </c>
      <c r="O186" s="18">
        <v>315730300</v>
      </c>
      <c r="P186" s="18">
        <v>0</v>
      </c>
      <c r="Q186" s="18">
        <v>0</v>
      </c>
      <c r="R186" s="18">
        <v>31</v>
      </c>
      <c r="S186" s="18">
        <v>15457400</v>
      </c>
      <c r="T186" s="8">
        <f t="shared" si="27"/>
        <v>5323</v>
      </c>
      <c r="U186" s="8">
        <f t="shared" si="28"/>
        <v>2311153700</v>
      </c>
      <c r="V186" s="9">
        <f t="shared" si="22"/>
        <v>0.8435548444917359</v>
      </c>
      <c r="W186" s="8">
        <f t="shared" si="23"/>
        <v>5069</v>
      </c>
      <c r="X186" s="8">
        <f t="shared" si="24"/>
        <v>1965042300</v>
      </c>
      <c r="Y186" s="7">
        <f t="shared" si="25"/>
        <v>384609.37068455317</v>
      </c>
      <c r="Z186" s="9">
        <f t="shared" si="26"/>
        <v>0.006688174828009059</v>
      </c>
      <c r="AA186" s="7">
        <v>385883.60039564787</v>
      </c>
      <c r="AB186" s="9">
        <f t="shared" si="29"/>
        <v>-0.003302109003306241</v>
      </c>
    </row>
    <row r="187" spans="1:28" ht="12.75">
      <c r="A187" s="14" t="s">
        <v>400</v>
      </c>
      <c r="B187" s="14" t="s">
        <v>401</v>
      </c>
      <c r="C187" t="s">
        <v>371</v>
      </c>
      <c r="D187" s="18">
        <v>169</v>
      </c>
      <c r="E187" s="18">
        <v>8020300</v>
      </c>
      <c r="F187" s="18">
        <v>1085</v>
      </c>
      <c r="G187" s="18">
        <v>132902600</v>
      </c>
      <c r="H187" s="18">
        <v>12</v>
      </c>
      <c r="I187" s="18">
        <v>3624900</v>
      </c>
      <c r="J187" s="18">
        <v>24</v>
      </c>
      <c r="K187" s="18">
        <v>101700</v>
      </c>
      <c r="L187" s="18">
        <f t="shared" si="20"/>
        <v>72</v>
      </c>
      <c r="M187" s="18">
        <f t="shared" si="21"/>
        <v>31899100</v>
      </c>
      <c r="N187" s="18">
        <v>64</v>
      </c>
      <c r="O187" s="18">
        <v>24287400</v>
      </c>
      <c r="P187" s="18">
        <v>6</v>
      </c>
      <c r="Q187" s="18">
        <v>3700300</v>
      </c>
      <c r="R187" s="18">
        <v>2</v>
      </c>
      <c r="S187" s="18">
        <v>3911400</v>
      </c>
      <c r="T187" s="8">
        <f t="shared" si="27"/>
        <v>1362</v>
      </c>
      <c r="U187" s="8">
        <f t="shared" si="28"/>
        <v>176548600</v>
      </c>
      <c r="V187" s="9">
        <f t="shared" si="22"/>
        <v>0.7733139770012336</v>
      </c>
      <c r="W187" s="8">
        <f t="shared" si="23"/>
        <v>1097</v>
      </c>
      <c r="X187" s="8">
        <f t="shared" si="24"/>
        <v>140438900</v>
      </c>
      <c r="Y187" s="7">
        <f t="shared" si="25"/>
        <v>124455.33272561531</v>
      </c>
      <c r="Z187" s="9">
        <f t="shared" si="26"/>
        <v>0.022154806098717294</v>
      </c>
      <c r="AA187" s="7">
        <v>125152.59326660601</v>
      </c>
      <c r="AB187" s="9">
        <f t="shared" si="29"/>
        <v>-0.005571283205497466</v>
      </c>
    </row>
    <row r="188" spans="1:28" ht="12.75">
      <c r="A188" s="14" t="s">
        <v>402</v>
      </c>
      <c r="B188" s="14" t="s">
        <v>403</v>
      </c>
      <c r="C188" t="s">
        <v>404</v>
      </c>
      <c r="D188" s="18">
        <v>595</v>
      </c>
      <c r="E188" s="18">
        <v>4052500</v>
      </c>
      <c r="F188" s="18">
        <v>4478</v>
      </c>
      <c r="G188" s="18">
        <v>243966200</v>
      </c>
      <c r="H188" s="18">
        <v>3</v>
      </c>
      <c r="I188" s="18">
        <v>182000</v>
      </c>
      <c r="J188" s="18">
        <v>6</v>
      </c>
      <c r="K188" s="18">
        <v>44900</v>
      </c>
      <c r="L188" s="18">
        <f t="shared" si="20"/>
        <v>556</v>
      </c>
      <c r="M188" s="18">
        <f t="shared" si="21"/>
        <v>107073800</v>
      </c>
      <c r="N188" s="18">
        <v>464</v>
      </c>
      <c r="O188" s="18">
        <v>66986400</v>
      </c>
      <c r="P188" s="18">
        <v>37</v>
      </c>
      <c r="Q188" s="18">
        <v>24565700</v>
      </c>
      <c r="R188" s="18">
        <v>55</v>
      </c>
      <c r="S188" s="18">
        <v>15521700</v>
      </c>
      <c r="T188" s="8">
        <f t="shared" si="27"/>
        <v>5638</v>
      </c>
      <c r="U188" s="8">
        <f t="shared" si="28"/>
        <v>355319400</v>
      </c>
      <c r="V188" s="9">
        <f t="shared" si="22"/>
        <v>0.6871231911345117</v>
      </c>
      <c r="W188" s="8">
        <f t="shared" si="23"/>
        <v>4481</v>
      </c>
      <c r="X188" s="8">
        <f t="shared" si="24"/>
        <v>259669900</v>
      </c>
      <c r="Y188" s="7">
        <f t="shared" si="25"/>
        <v>54485.20419549208</v>
      </c>
      <c r="Z188" s="9">
        <f t="shared" si="26"/>
        <v>0.043683795480910975</v>
      </c>
      <c r="AA188" s="7">
        <v>54600.31347962382</v>
      </c>
      <c r="AB188" s="9">
        <f t="shared" si="29"/>
        <v>-0.0021082165430185936</v>
      </c>
    </row>
    <row r="189" spans="1:28" ht="12.75">
      <c r="A189" s="14" t="s">
        <v>405</v>
      </c>
      <c r="B189" s="14" t="s">
        <v>406</v>
      </c>
      <c r="C189" t="s">
        <v>404</v>
      </c>
      <c r="D189" s="18">
        <v>1462</v>
      </c>
      <c r="E189" s="18">
        <v>18026900</v>
      </c>
      <c r="F189" s="18">
        <v>2147</v>
      </c>
      <c r="G189" s="18">
        <v>242809800</v>
      </c>
      <c r="H189" s="18">
        <v>19</v>
      </c>
      <c r="I189" s="18">
        <v>3282400</v>
      </c>
      <c r="J189" s="18">
        <v>58</v>
      </c>
      <c r="K189" s="18">
        <v>500600</v>
      </c>
      <c r="L189" s="18">
        <f t="shared" si="20"/>
        <v>87</v>
      </c>
      <c r="M189" s="18">
        <f t="shared" si="21"/>
        <v>25699100</v>
      </c>
      <c r="N189" s="18">
        <v>64</v>
      </c>
      <c r="O189" s="18">
        <v>11719200</v>
      </c>
      <c r="P189" s="18">
        <v>18</v>
      </c>
      <c r="Q189" s="18">
        <v>12810900</v>
      </c>
      <c r="R189" s="18">
        <v>5</v>
      </c>
      <c r="S189" s="18">
        <v>1169000</v>
      </c>
      <c r="T189" s="8">
        <f t="shared" si="27"/>
        <v>3773</v>
      </c>
      <c r="U189" s="8">
        <f t="shared" si="28"/>
        <v>290318800</v>
      </c>
      <c r="V189" s="9">
        <f t="shared" si="22"/>
        <v>0.8476619495533875</v>
      </c>
      <c r="W189" s="8">
        <f t="shared" si="23"/>
        <v>2166</v>
      </c>
      <c r="X189" s="8">
        <f t="shared" si="24"/>
        <v>247261200</v>
      </c>
      <c r="Y189" s="7">
        <f t="shared" si="25"/>
        <v>113615.97414589104</v>
      </c>
      <c r="Z189" s="9">
        <f t="shared" si="26"/>
        <v>0.004026607990939616</v>
      </c>
      <c r="AA189" s="7">
        <v>113969.23791821561</v>
      </c>
      <c r="AB189" s="9">
        <f t="shared" si="29"/>
        <v>-0.0030996414363854384</v>
      </c>
    </row>
    <row r="190" spans="1:28" ht="12.75">
      <c r="A190" s="14" t="s">
        <v>407</v>
      </c>
      <c r="B190" s="14" t="s">
        <v>408</v>
      </c>
      <c r="C190" t="s">
        <v>404</v>
      </c>
      <c r="D190" s="18">
        <v>273</v>
      </c>
      <c r="E190" s="18">
        <v>6624500</v>
      </c>
      <c r="F190" s="18">
        <v>963</v>
      </c>
      <c r="G190" s="18">
        <v>132309500</v>
      </c>
      <c r="H190" s="18">
        <v>163</v>
      </c>
      <c r="I190" s="18">
        <v>22396800</v>
      </c>
      <c r="J190" s="18">
        <v>257</v>
      </c>
      <c r="K190" s="18">
        <v>2764900</v>
      </c>
      <c r="L190" s="18">
        <f t="shared" si="20"/>
        <v>71</v>
      </c>
      <c r="M190" s="18">
        <f t="shared" si="21"/>
        <v>23921400</v>
      </c>
      <c r="N190" s="18">
        <v>69</v>
      </c>
      <c r="O190" s="18">
        <v>16281600</v>
      </c>
      <c r="P190" s="18">
        <v>2</v>
      </c>
      <c r="Q190" s="18">
        <v>7639800</v>
      </c>
      <c r="R190" s="18">
        <v>0</v>
      </c>
      <c r="S190" s="18">
        <v>0</v>
      </c>
      <c r="T190" s="8">
        <f t="shared" si="27"/>
        <v>1727</v>
      </c>
      <c r="U190" s="8">
        <f t="shared" si="28"/>
        <v>188017100</v>
      </c>
      <c r="V190" s="9">
        <f t="shared" si="22"/>
        <v>0.8228310084561458</v>
      </c>
      <c r="W190" s="8">
        <f t="shared" si="23"/>
        <v>1126</v>
      </c>
      <c r="X190" s="8">
        <f t="shared" si="24"/>
        <v>154706300</v>
      </c>
      <c r="Y190" s="7">
        <f t="shared" si="25"/>
        <v>137394.58259325044</v>
      </c>
      <c r="Z190" s="9">
        <f t="shared" si="26"/>
        <v>0</v>
      </c>
      <c r="AA190" s="7">
        <v>136325.46583850932</v>
      </c>
      <c r="AB190" s="9">
        <f t="shared" si="29"/>
        <v>0.00784238475302618</v>
      </c>
    </row>
    <row r="191" spans="1:28" ht="12.75">
      <c r="A191" s="14" t="s">
        <v>409</v>
      </c>
      <c r="B191" s="14" t="s">
        <v>410</v>
      </c>
      <c r="C191" t="s">
        <v>404</v>
      </c>
      <c r="D191" s="18">
        <v>577</v>
      </c>
      <c r="E191" s="18">
        <v>12880500</v>
      </c>
      <c r="F191" s="18">
        <v>998</v>
      </c>
      <c r="G191" s="18">
        <v>158487900</v>
      </c>
      <c r="H191" s="18">
        <v>28</v>
      </c>
      <c r="I191" s="18">
        <v>5490100</v>
      </c>
      <c r="J191" s="18">
        <v>99</v>
      </c>
      <c r="K191" s="18">
        <v>510400</v>
      </c>
      <c r="L191" s="18">
        <f t="shared" si="20"/>
        <v>69</v>
      </c>
      <c r="M191" s="18">
        <f t="shared" si="21"/>
        <v>8465000</v>
      </c>
      <c r="N191" s="18">
        <v>69</v>
      </c>
      <c r="O191" s="18">
        <v>8465000</v>
      </c>
      <c r="P191" s="18">
        <v>0</v>
      </c>
      <c r="Q191" s="18">
        <v>0</v>
      </c>
      <c r="R191" s="18">
        <v>0</v>
      </c>
      <c r="S191" s="18">
        <v>0</v>
      </c>
      <c r="T191" s="8">
        <f t="shared" si="27"/>
        <v>1771</v>
      </c>
      <c r="U191" s="8">
        <f t="shared" si="28"/>
        <v>185833900</v>
      </c>
      <c r="V191" s="9">
        <f t="shared" si="22"/>
        <v>0.8823901344157337</v>
      </c>
      <c r="W191" s="8">
        <f t="shared" si="23"/>
        <v>1026</v>
      </c>
      <c r="X191" s="8">
        <f t="shared" si="24"/>
        <v>163978000</v>
      </c>
      <c r="Y191" s="7">
        <f t="shared" si="25"/>
        <v>159822.61208576997</v>
      </c>
      <c r="Z191" s="9">
        <f t="shared" si="26"/>
        <v>0</v>
      </c>
      <c r="AA191" s="7">
        <v>160326.21832358674</v>
      </c>
      <c r="AB191" s="9">
        <f t="shared" si="29"/>
        <v>-0.003141134638380482</v>
      </c>
    </row>
    <row r="192" spans="1:28" ht="12.75">
      <c r="A192" s="14" t="s">
        <v>411</v>
      </c>
      <c r="B192" s="15" t="s">
        <v>412</v>
      </c>
      <c r="C192" t="s">
        <v>404</v>
      </c>
      <c r="D192" s="18">
        <v>692</v>
      </c>
      <c r="E192" s="18">
        <v>19497200</v>
      </c>
      <c r="F192" s="18">
        <v>1608</v>
      </c>
      <c r="G192" s="18">
        <v>253567700</v>
      </c>
      <c r="H192" s="18">
        <v>55</v>
      </c>
      <c r="I192" s="18">
        <v>13290100</v>
      </c>
      <c r="J192" s="18">
        <v>153</v>
      </c>
      <c r="K192" s="18">
        <v>2819800</v>
      </c>
      <c r="L192" s="18">
        <f t="shared" si="20"/>
        <v>80</v>
      </c>
      <c r="M192" s="18">
        <f t="shared" si="21"/>
        <v>29392800</v>
      </c>
      <c r="N192" s="18">
        <v>78</v>
      </c>
      <c r="O192" s="18">
        <v>27418400</v>
      </c>
      <c r="P192" s="18">
        <v>1</v>
      </c>
      <c r="Q192" s="18">
        <v>1630200</v>
      </c>
      <c r="R192" s="18">
        <v>1</v>
      </c>
      <c r="S192" s="18">
        <v>344200</v>
      </c>
      <c r="T192" s="8">
        <f t="shared" si="27"/>
        <v>2588</v>
      </c>
      <c r="U192" s="8">
        <f t="shared" si="28"/>
        <v>318567600</v>
      </c>
      <c r="V192" s="9">
        <f t="shared" si="22"/>
        <v>0.8376802914043989</v>
      </c>
      <c r="W192" s="8">
        <f t="shared" si="23"/>
        <v>1663</v>
      </c>
      <c r="X192" s="8">
        <f t="shared" si="24"/>
        <v>267202000</v>
      </c>
      <c r="Y192" s="7">
        <f t="shared" si="25"/>
        <v>160467.70895971137</v>
      </c>
      <c r="Z192" s="9">
        <f t="shared" si="26"/>
        <v>0.0010804614154107323</v>
      </c>
      <c r="AA192" s="7">
        <v>161217.90419161678</v>
      </c>
      <c r="AB192" s="9">
        <f t="shared" si="29"/>
        <v>-0.004653299741533425</v>
      </c>
    </row>
    <row r="193" spans="1:28" ht="12.75">
      <c r="A193" s="14" t="s">
        <v>413</v>
      </c>
      <c r="B193" s="14" t="s">
        <v>414</v>
      </c>
      <c r="C193" t="s">
        <v>404</v>
      </c>
      <c r="D193" s="18">
        <v>119</v>
      </c>
      <c r="E193" s="18">
        <v>3693500</v>
      </c>
      <c r="F193" s="18">
        <v>300</v>
      </c>
      <c r="G193" s="18">
        <v>41840800</v>
      </c>
      <c r="H193" s="18">
        <v>66</v>
      </c>
      <c r="I193" s="18">
        <v>11769500</v>
      </c>
      <c r="J193" s="18">
        <v>153</v>
      </c>
      <c r="K193" s="18">
        <v>3288600</v>
      </c>
      <c r="L193" s="18">
        <f t="shared" si="20"/>
        <v>8</v>
      </c>
      <c r="M193" s="18">
        <f t="shared" si="21"/>
        <v>2662100</v>
      </c>
      <c r="N193" s="18">
        <v>8</v>
      </c>
      <c r="O193" s="18">
        <v>2662100</v>
      </c>
      <c r="P193" s="18">
        <v>0</v>
      </c>
      <c r="Q193" s="18">
        <v>0</v>
      </c>
      <c r="R193" s="18">
        <v>0</v>
      </c>
      <c r="S193" s="18">
        <v>0</v>
      </c>
      <c r="T193" s="8">
        <f t="shared" si="27"/>
        <v>646</v>
      </c>
      <c r="U193" s="8">
        <f t="shared" si="28"/>
        <v>63254500</v>
      </c>
      <c r="V193" s="9">
        <f t="shared" si="22"/>
        <v>0.847533377071987</v>
      </c>
      <c r="W193" s="8">
        <f t="shared" si="23"/>
        <v>366</v>
      </c>
      <c r="X193" s="8">
        <f t="shared" si="24"/>
        <v>53610300</v>
      </c>
      <c r="Y193" s="7">
        <f t="shared" si="25"/>
        <v>146476.22950819673</v>
      </c>
      <c r="Z193" s="9">
        <f t="shared" si="26"/>
        <v>0</v>
      </c>
      <c r="AA193" s="7">
        <v>146188.49315068492</v>
      </c>
      <c r="AB193" s="9">
        <f t="shared" si="29"/>
        <v>0.0019682558545508814</v>
      </c>
    </row>
    <row r="194" spans="1:28" ht="12.75">
      <c r="A194" s="14" t="s">
        <v>415</v>
      </c>
      <c r="B194" s="14" t="s">
        <v>416</v>
      </c>
      <c r="C194" t="s">
        <v>404</v>
      </c>
      <c r="D194" s="18">
        <v>221</v>
      </c>
      <c r="E194" s="18">
        <v>3990100</v>
      </c>
      <c r="F194" s="18">
        <v>1444</v>
      </c>
      <c r="G194" s="18">
        <v>177474600</v>
      </c>
      <c r="H194" s="18">
        <v>191</v>
      </c>
      <c r="I194" s="18">
        <v>30471300</v>
      </c>
      <c r="J194" s="18">
        <v>479</v>
      </c>
      <c r="K194" s="18">
        <v>6821300</v>
      </c>
      <c r="L194" s="18">
        <f aca="true" t="shared" si="30" ref="L194:L257">N194+P194+R194</f>
        <v>49</v>
      </c>
      <c r="M194" s="18">
        <f aca="true" t="shared" si="31" ref="M194:M257">O194+Q194+S194</f>
        <v>17888100</v>
      </c>
      <c r="N194" s="18">
        <v>47</v>
      </c>
      <c r="O194" s="18">
        <v>17472700</v>
      </c>
      <c r="P194" s="18">
        <v>0</v>
      </c>
      <c r="Q194" s="18">
        <v>0</v>
      </c>
      <c r="R194" s="18">
        <v>2</v>
      </c>
      <c r="S194" s="18">
        <v>415400</v>
      </c>
      <c r="T194" s="8">
        <f t="shared" si="27"/>
        <v>2384</v>
      </c>
      <c r="U194" s="8">
        <f t="shared" si="28"/>
        <v>236645400</v>
      </c>
      <c r="V194" s="9">
        <f aca="true" t="shared" si="32" ref="V194:V257">(G194+I194)/U194</f>
        <v>0.8787236092482676</v>
      </c>
      <c r="W194" s="8">
        <f aca="true" t="shared" si="33" ref="W194:W257">F194+H194</f>
        <v>1635</v>
      </c>
      <c r="X194" s="8">
        <f aca="true" t="shared" si="34" ref="X194:X257">G194+I194+S194</f>
        <v>208361300</v>
      </c>
      <c r="Y194" s="7">
        <f aca="true" t="shared" si="35" ref="Y194:Y257">(G194+I194)/(H194+F194)</f>
        <v>127184.0366972477</v>
      </c>
      <c r="Z194" s="9">
        <f aca="true" t="shared" si="36" ref="Z194:Z257">S194/U194</f>
        <v>0.001755369003580885</v>
      </c>
      <c r="AA194" s="7">
        <v>127054.58435207824</v>
      </c>
      <c r="AB194" s="9">
        <f t="shared" si="29"/>
        <v>0.0010188718953323783</v>
      </c>
    </row>
    <row r="195" spans="1:28" ht="12.75">
      <c r="A195" s="14" t="s">
        <v>417</v>
      </c>
      <c r="B195" s="14" t="s">
        <v>418</v>
      </c>
      <c r="C195" t="s">
        <v>404</v>
      </c>
      <c r="D195" s="18">
        <v>1672</v>
      </c>
      <c r="E195" s="18">
        <v>13788300</v>
      </c>
      <c r="F195" s="18">
        <v>1141</v>
      </c>
      <c r="G195" s="18">
        <v>195593400</v>
      </c>
      <c r="H195" s="18">
        <v>116</v>
      </c>
      <c r="I195" s="18">
        <v>19228000</v>
      </c>
      <c r="J195" s="18">
        <v>204</v>
      </c>
      <c r="K195" s="18">
        <v>2214400</v>
      </c>
      <c r="L195" s="18">
        <f t="shared" si="30"/>
        <v>37</v>
      </c>
      <c r="M195" s="18">
        <f t="shared" si="31"/>
        <v>12525900</v>
      </c>
      <c r="N195" s="18">
        <v>34</v>
      </c>
      <c r="O195" s="18">
        <v>7310900</v>
      </c>
      <c r="P195" s="18">
        <v>2</v>
      </c>
      <c r="Q195" s="18">
        <v>4925000</v>
      </c>
      <c r="R195" s="18">
        <v>1</v>
      </c>
      <c r="S195" s="18">
        <v>290000</v>
      </c>
      <c r="T195" s="8">
        <f aca="true" t="shared" si="37" ref="T195:T258">R195+P195+N195+J195+H195+F195+D195</f>
        <v>3170</v>
      </c>
      <c r="U195" s="8">
        <f aca="true" t="shared" si="38" ref="U195:U258">S195+Q195+O195+K195+I195+G195+E195</f>
        <v>243350000</v>
      </c>
      <c r="V195" s="9">
        <f t="shared" si="32"/>
        <v>0.8827672077254982</v>
      </c>
      <c r="W195" s="8">
        <f t="shared" si="33"/>
        <v>1257</v>
      </c>
      <c r="X195" s="8">
        <f t="shared" si="34"/>
        <v>215111400</v>
      </c>
      <c r="Y195" s="7">
        <f t="shared" si="35"/>
        <v>170900.07955449482</v>
      </c>
      <c r="Z195" s="9">
        <f t="shared" si="36"/>
        <v>0.0011916991986850216</v>
      </c>
      <c r="AA195" s="7">
        <v>170733.97282174262</v>
      </c>
      <c r="AB195" s="9">
        <f aca="true" t="shared" si="39" ref="AB195:AB258">(Y195-AA195)/AA195</f>
        <v>0.0009728979535058877</v>
      </c>
    </row>
    <row r="196" spans="1:28" ht="12.75">
      <c r="A196" s="14" t="s">
        <v>419</v>
      </c>
      <c r="B196" s="14" t="s">
        <v>420</v>
      </c>
      <c r="C196" t="s">
        <v>404</v>
      </c>
      <c r="D196" s="18">
        <v>2057</v>
      </c>
      <c r="E196" s="18">
        <v>23022700</v>
      </c>
      <c r="F196" s="18">
        <v>1399</v>
      </c>
      <c r="G196" s="18">
        <v>240934300</v>
      </c>
      <c r="H196" s="18">
        <v>19</v>
      </c>
      <c r="I196" s="18">
        <v>6934500</v>
      </c>
      <c r="J196" s="18">
        <v>66</v>
      </c>
      <c r="K196" s="18">
        <v>2115900</v>
      </c>
      <c r="L196" s="18">
        <f t="shared" si="30"/>
        <v>92</v>
      </c>
      <c r="M196" s="18">
        <f t="shared" si="31"/>
        <v>27296900</v>
      </c>
      <c r="N196" s="18">
        <v>76</v>
      </c>
      <c r="O196" s="18">
        <v>19506500</v>
      </c>
      <c r="P196" s="18">
        <v>14</v>
      </c>
      <c r="Q196" s="18">
        <v>7169200</v>
      </c>
      <c r="R196" s="18">
        <v>2</v>
      </c>
      <c r="S196" s="18">
        <v>621200</v>
      </c>
      <c r="T196" s="8">
        <f t="shared" si="37"/>
        <v>3633</v>
      </c>
      <c r="U196" s="8">
        <f t="shared" si="38"/>
        <v>300304300</v>
      </c>
      <c r="V196" s="9">
        <f t="shared" si="32"/>
        <v>0.8253921106024789</v>
      </c>
      <c r="W196" s="8">
        <f t="shared" si="33"/>
        <v>1418</v>
      </c>
      <c r="X196" s="8">
        <f t="shared" si="34"/>
        <v>248490000</v>
      </c>
      <c r="Y196" s="7">
        <f t="shared" si="35"/>
        <v>174801.69252468264</v>
      </c>
      <c r="Z196" s="9">
        <f t="shared" si="36"/>
        <v>0.0020685684487368313</v>
      </c>
      <c r="AA196" s="7">
        <v>174312.52638986628</v>
      </c>
      <c r="AB196" s="9">
        <f t="shared" si="39"/>
        <v>0.0028062592227152726</v>
      </c>
    </row>
    <row r="197" spans="1:28" ht="12.75">
      <c r="A197" s="14" t="s">
        <v>421</v>
      </c>
      <c r="B197" s="14" t="s">
        <v>422</v>
      </c>
      <c r="C197" t="s">
        <v>404</v>
      </c>
      <c r="D197" s="18">
        <v>991</v>
      </c>
      <c r="E197" s="18">
        <v>33638400</v>
      </c>
      <c r="F197" s="18">
        <v>8374</v>
      </c>
      <c r="G197" s="18">
        <v>1060942600</v>
      </c>
      <c r="H197" s="18">
        <v>59</v>
      </c>
      <c r="I197" s="18">
        <v>9786000</v>
      </c>
      <c r="J197" s="18">
        <v>89</v>
      </c>
      <c r="K197" s="18">
        <v>1447900</v>
      </c>
      <c r="L197" s="18">
        <f t="shared" si="30"/>
        <v>510</v>
      </c>
      <c r="M197" s="18">
        <f t="shared" si="31"/>
        <v>369055800</v>
      </c>
      <c r="N197" s="18">
        <v>409</v>
      </c>
      <c r="O197" s="18">
        <v>216009600</v>
      </c>
      <c r="P197" s="18">
        <v>69</v>
      </c>
      <c r="Q197" s="18">
        <v>116034600</v>
      </c>
      <c r="R197" s="18">
        <v>32</v>
      </c>
      <c r="S197" s="18">
        <v>37011600</v>
      </c>
      <c r="T197" s="8">
        <f t="shared" si="37"/>
        <v>10023</v>
      </c>
      <c r="U197" s="8">
        <f t="shared" si="38"/>
        <v>1474870700</v>
      </c>
      <c r="V197" s="9">
        <f t="shared" si="32"/>
        <v>0.725981335177382</v>
      </c>
      <c r="W197" s="8">
        <f t="shared" si="33"/>
        <v>8433</v>
      </c>
      <c r="X197" s="8">
        <f t="shared" si="34"/>
        <v>1107740200</v>
      </c>
      <c r="Y197" s="7">
        <f t="shared" si="35"/>
        <v>126968.8841456184</v>
      </c>
      <c r="Z197" s="9">
        <f t="shared" si="36"/>
        <v>0.025094810006056803</v>
      </c>
      <c r="AA197" s="7">
        <v>127229.3569208702</v>
      </c>
      <c r="AB197" s="9">
        <f t="shared" si="39"/>
        <v>-0.002047269447520621</v>
      </c>
    </row>
    <row r="198" spans="1:28" ht="12.75">
      <c r="A198" s="14" t="s">
        <v>423</v>
      </c>
      <c r="B198" s="14" t="s">
        <v>424</v>
      </c>
      <c r="C198" t="s">
        <v>404</v>
      </c>
      <c r="D198" s="18">
        <v>5</v>
      </c>
      <c r="E198" s="18">
        <v>102200</v>
      </c>
      <c r="F198" s="18">
        <v>183</v>
      </c>
      <c r="G198" s="18">
        <v>27798500</v>
      </c>
      <c r="H198" s="18">
        <v>12</v>
      </c>
      <c r="I198" s="18">
        <v>2917900</v>
      </c>
      <c r="J198" s="18">
        <v>27</v>
      </c>
      <c r="K198" s="18">
        <v>422900</v>
      </c>
      <c r="L198" s="18">
        <f t="shared" si="30"/>
        <v>15</v>
      </c>
      <c r="M198" s="18">
        <f t="shared" si="31"/>
        <v>2102300</v>
      </c>
      <c r="N198" s="18">
        <v>15</v>
      </c>
      <c r="O198" s="18">
        <v>2102300</v>
      </c>
      <c r="P198" s="18">
        <v>0</v>
      </c>
      <c r="Q198" s="18">
        <v>0</v>
      </c>
      <c r="R198" s="18">
        <v>0</v>
      </c>
      <c r="S198" s="18">
        <v>0</v>
      </c>
      <c r="T198" s="8">
        <f t="shared" si="37"/>
        <v>242</v>
      </c>
      <c r="U198" s="8">
        <f t="shared" si="38"/>
        <v>33343800</v>
      </c>
      <c r="V198" s="9">
        <f t="shared" si="32"/>
        <v>0.9212027423389055</v>
      </c>
      <c r="W198" s="8">
        <f t="shared" si="33"/>
        <v>195</v>
      </c>
      <c r="X198" s="8">
        <f t="shared" si="34"/>
        <v>30716400</v>
      </c>
      <c r="Y198" s="7">
        <f t="shared" si="35"/>
        <v>157520</v>
      </c>
      <c r="Z198" s="9">
        <f t="shared" si="36"/>
        <v>0</v>
      </c>
      <c r="AA198" s="7">
        <v>157922.05128205128</v>
      </c>
      <c r="AB198" s="9">
        <f t="shared" si="39"/>
        <v>-0.0025458843700884516</v>
      </c>
    </row>
    <row r="199" spans="1:28" ht="12.75">
      <c r="A199" s="14" t="s">
        <v>425</v>
      </c>
      <c r="B199" s="14" t="s">
        <v>426</v>
      </c>
      <c r="C199" t="s">
        <v>404</v>
      </c>
      <c r="D199" s="18">
        <v>60</v>
      </c>
      <c r="E199" s="18">
        <v>1091300</v>
      </c>
      <c r="F199" s="18">
        <v>372</v>
      </c>
      <c r="G199" s="18">
        <v>47050600</v>
      </c>
      <c r="H199" s="18">
        <v>178</v>
      </c>
      <c r="I199" s="18">
        <v>26309400</v>
      </c>
      <c r="J199" s="18">
        <v>341</v>
      </c>
      <c r="K199" s="18">
        <v>3440200</v>
      </c>
      <c r="L199" s="18">
        <f t="shared" si="30"/>
        <v>14</v>
      </c>
      <c r="M199" s="18">
        <f t="shared" si="31"/>
        <v>2886000</v>
      </c>
      <c r="N199" s="18">
        <v>14</v>
      </c>
      <c r="O199" s="18">
        <v>2886000</v>
      </c>
      <c r="P199" s="18">
        <v>0</v>
      </c>
      <c r="Q199" s="18">
        <v>0</v>
      </c>
      <c r="R199" s="18">
        <v>0</v>
      </c>
      <c r="S199" s="18">
        <v>0</v>
      </c>
      <c r="T199" s="8">
        <f t="shared" si="37"/>
        <v>965</v>
      </c>
      <c r="U199" s="8">
        <f t="shared" si="38"/>
        <v>80777500</v>
      </c>
      <c r="V199" s="9">
        <f t="shared" si="32"/>
        <v>0.9081736869796664</v>
      </c>
      <c r="W199" s="8">
        <f t="shared" si="33"/>
        <v>550</v>
      </c>
      <c r="X199" s="8">
        <f t="shared" si="34"/>
        <v>73360000</v>
      </c>
      <c r="Y199" s="7">
        <f t="shared" si="35"/>
        <v>133381.81818181818</v>
      </c>
      <c r="Z199" s="9">
        <f t="shared" si="36"/>
        <v>0</v>
      </c>
      <c r="AA199" s="7">
        <v>132415.21739130435</v>
      </c>
      <c r="AB199" s="9">
        <f t="shared" si="39"/>
        <v>0.007299771201201088</v>
      </c>
    </row>
    <row r="200" spans="1:28" ht="12.75">
      <c r="A200" s="14" t="s">
        <v>427</v>
      </c>
      <c r="B200" s="14" t="s">
        <v>428</v>
      </c>
      <c r="C200" t="s">
        <v>404</v>
      </c>
      <c r="D200" s="18">
        <v>308</v>
      </c>
      <c r="E200" s="18">
        <v>14625000</v>
      </c>
      <c r="F200" s="18">
        <v>2512</v>
      </c>
      <c r="G200" s="18">
        <v>432565700</v>
      </c>
      <c r="H200" s="18">
        <v>207</v>
      </c>
      <c r="I200" s="18">
        <v>44057000</v>
      </c>
      <c r="J200" s="18">
        <v>434</v>
      </c>
      <c r="K200" s="18">
        <v>8873500</v>
      </c>
      <c r="L200" s="18">
        <f t="shared" si="30"/>
        <v>131</v>
      </c>
      <c r="M200" s="18">
        <f t="shared" si="31"/>
        <v>128489000</v>
      </c>
      <c r="N200" s="18">
        <v>128</v>
      </c>
      <c r="O200" s="18">
        <v>118861300</v>
      </c>
      <c r="P200" s="18">
        <v>2</v>
      </c>
      <c r="Q200" s="18">
        <v>9572900</v>
      </c>
      <c r="R200" s="18">
        <v>1</v>
      </c>
      <c r="S200" s="18">
        <v>54800</v>
      </c>
      <c r="T200" s="8">
        <f t="shared" si="37"/>
        <v>3592</v>
      </c>
      <c r="U200" s="8">
        <f t="shared" si="38"/>
        <v>628610200</v>
      </c>
      <c r="V200" s="9">
        <f t="shared" si="32"/>
        <v>0.7582166181840511</v>
      </c>
      <c r="W200" s="8">
        <f t="shared" si="33"/>
        <v>2719</v>
      </c>
      <c r="X200" s="8">
        <f t="shared" si="34"/>
        <v>476677500</v>
      </c>
      <c r="Y200" s="7">
        <f t="shared" si="35"/>
        <v>175293.3799190879</v>
      </c>
      <c r="Z200" s="9">
        <f t="shared" si="36"/>
        <v>8.717644098043589E-05</v>
      </c>
      <c r="AA200" s="7">
        <v>121256.81734656377</v>
      </c>
      <c r="AB200" s="9">
        <f t="shared" si="39"/>
        <v>0.4456373155340403</v>
      </c>
    </row>
    <row r="201" spans="1:28" ht="12.75">
      <c r="A201" s="14" t="s">
        <v>429</v>
      </c>
      <c r="B201" s="14" t="s">
        <v>430</v>
      </c>
      <c r="C201" t="s">
        <v>404</v>
      </c>
      <c r="D201" s="18">
        <v>1413</v>
      </c>
      <c r="E201" s="18">
        <v>26497600</v>
      </c>
      <c r="F201" s="18">
        <v>15571</v>
      </c>
      <c r="G201" s="18">
        <v>1489654200</v>
      </c>
      <c r="H201" s="18">
        <v>410</v>
      </c>
      <c r="I201" s="18">
        <v>37092700</v>
      </c>
      <c r="J201" s="18">
        <v>551</v>
      </c>
      <c r="K201" s="18">
        <v>4204600</v>
      </c>
      <c r="L201" s="18">
        <f t="shared" si="30"/>
        <v>1510</v>
      </c>
      <c r="M201" s="18">
        <f t="shared" si="31"/>
        <v>565525000</v>
      </c>
      <c r="N201" s="18">
        <v>1297</v>
      </c>
      <c r="O201" s="18">
        <v>399668000</v>
      </c>
      <c r="P201" s="18">
        <v>151</v>
      </c>
      <c r="Q201" s="18">
        <v>122957800</v>
      </c>
      <c r="R201" s="18">
        <v>62</v>
      </c>
      <c r="S201" s="18">
        <v>42899200</v>
      </c>
      <c r="T201" s="8">
        <f t="shared" si="37"/>
        <v>19455</v>
      </c>
      <c r="U201" s="8">
        <f t="shared" si="38"/>
        <v>2122974100</v>
      </c>
      <c r="V201" s="9">
        <f t="shared" si="32"/>
        <v>0.719154746164826</v>
      </c>
      <c r="W201" s="8">
        <f t="shared" si="33"/>
        <v>15981</v>
      </c>
      <c r="X201" s="8">
        <f t="shared" si="34"/>
        <v>1569646100</v>
      </c>
      <c r="Y201" s="7">
        <f t="shared" si="35"/>
        <v>95535.12921594393</v>
      </c>
      <c r="Z201" s="9">
        <f t="shared" si="36"/>
        <v>0.020207123581959856</v>
      </c>
      <c r="AA201" s="7">
        <v>95559.75793302395</v>
      </c>
      <c r="AB201" s="9">
        <f t="shared" si="39"/>
        <v>-0.00025773105345539265</v>
      </c>
    </row>
    <row r="202" spans="1:28" ht="12.75">
      <c r="A202" s="14" t="s">
        <v>431</v>
      </c>
      <c r="B202" s="14" t="s">
        <v>432</v>
      </c>
      <c r="C202" t="s">
        <v>433</v>
      </c>
      <c r="D202" s="18">
        <v>342</v>
      </c>
      <c r="E202" s="18">
        <v>46700780</v>
      </c>
      <c r="F202" s="18">
        <v>8364</v>
      </c>
      <c r="G202" s="18">
        <v>2045516800</v>
      </c>
      <c r="H202" s="18">
        <v>0</v>
      </c>
      <c r="I202" s="18">
        <v>0</v>
      </c>
      <c r="J202" s="18">
        <v>0</v>
      </c>
      <c r="K202" s="18">
        <v>0</v>
      </c>
      <c r="L202" s="18">
        <f t="shared" si="30"/>
        <v>735</v>
      </c>
      <c r="M202" s="18">
        <f t="shared" si="31"/>
        <v>658205700</v>
      </c>
      <c r="N202" s="18">
        <v>475</v>
      </c>
      <c r="O202" s="18">
        <v>300070400</v>
      </c>
      <c r="P202" s="18">
        <v>120</v>
      </c>
      <c r="Q202" s="18">
        <v>136380450</v>
      </c>
      <c r="R202" s="18">
        <v>140</v>
      </c>
      <c r="S202" s="18">
        <v>221754850</v>
      </c>
      <c r="T202" s="8">
        <f t="shared" si="37"/>
        <v>9441</v>
      </c>
      <c r="U202" s="8">
        <f t="shared" si="38"/>
        <v>2750423280</v>
      </c>
      <c r="V202" s="9">
        <f t="shared" si="32"/>
        <v>0.743709819093736</v>
      </c>
      <c r="W202" s="8">
        <f t="shared" si="33"/>
        <v>8364</v>
      </c>
      <c r="X202" s="8">
        <f t="shared" si="34"/>
        <v>2267271650</v>
      </c>
      <c r="Y202" s="7">
        <f t="shared" si="35"/>
        <v>244562.02773792445</v>
      </c>
      <c r="Z202" s="9">
        <f t="shared" si="36"/>
        <v>0.08062571736231086</v>
      </c>
      <c r="AA202" s="7">
        <v>248220.16485485606</v>
      </c>
      <c r="AB202" s="9">
        <f t="shared" si="39"/>
        <v>-0.014737469532625063</v>
      </c>
    </row>
    <row r="203" spans="1:28" ht="12.75">
      <c r="A203" s="14" t="s">
        <v>434</v>
      </c>
      <c r="B203" s="14" t="s">
        <v>435</v>
      </c>
      <c r="C203" t="s">
        <v>433</v>
      </c>
      <c r="D203" s="18">
        <v>108</v>
      </c>
      <c r="E203" s="18">
        <v>33502200</v>
      </c>
      <c r="F203" s="18">
        <v>11664</v>
      </c>
      <c r="G203" s="18">
        <v>3269570800</v>
      </c>
      <c r="H203" s="18">
        <v>0</v>
      </c>
      <c r="I203" s="18">
        <v>0</v>
      </c>
      <c r="J203" s="18">
        <v>0</v>
      </c>
      <c r="K203" s="18">
        <v>0</v>
      </c>
      <c r="L203" s="18">
        <f t="shared" si="30"/>
        <v>833</v>
      </c>
      <c r="M203" s="18">
        <f t="shared" si="31"/>
        <v>860273600</v>
      </c>
      <c r="N203" s="18">
        <v>703</v>
      </c>
      <c r="O203" s="18">
        <v>574761400</v>
      </c>
      <c r="P203" s="18">
        <v>39</v>
      </c>
      <c r="Q203" s="18">
        <v>62525400</v>
      </c>
      <c r="R203" s="18">
        <v>91</v>
      </c>
      <c r="S203" s="18">
        <v>222986800</v>
      </c>
      <c r="T203" s="8">
        <f t="shared" si="37"/>
        <v>12605</v>
      </c>
      <c r="U203" s="8">
        <f t="shared" si="38"/>
        <v>4163346600</v>
      </c>
      <c r="V203" s="9">
        <f t="shared" si="32"/>
        <v>0.7853227497321505</v>
      </c>
      <c r="W203" s="8">
        <f t="shared" si="33"/>
        <v>11664</v>
      </c>
      <c r="X203" s="8">
        <f t="shared" si="34"/>
        <v>3492557600</v>
      </c>
      <c r="Y203" s="7">
        <f t="shared" si="35"/>
        <v>280312.9972565158</v>
      </c>
      <c r="Z203" s="9">
        <f t="shared" si="36"/>
        <v>0.05355950907378213</v>
      </c>
      <c r="AA203" s="7">
        <v>286870.71685817186</v>
      </c>
      <c r="AB203" s="9">
        <f t="shared" si="39"/>
        <v>-0.02285949459560279</v>
      </c>
    </row>
    <row r="204" spans="1:28" ht="12.75">
      <c r="A204" s="14" t="s">
        <v>436</v>
      </c>
      <c r="B204" s="14" t="s">
        <v>437</v>
      </c>
      <c r="C204" t="s">
        <v>433</v>
      </c>
      <c r="D204" s="18">
        <v>21</v>
      </c>
      <c r="E204" s="18">
        <v>4583200</v>
      </c>
      <c r="F204" s="18">
        <v>1904</v>
      </c>
      <c r="G204" s="18">
        <v>809028850</v>
      </c>
      <c r="H204" s="18">
        <v>0</v>
      </c>
      <c r="I204" s="18">
        <v>0</v>
      </c>
      <c r="J204" s="18">
        <v>0</v>
      </c>
      <c r="K204" s="18">
        <v>0</v>
      </c>
      <c r="L204" s="18">
        <f t="shared" si="30"/>
        <v>219</v>
      </c>
      <c r="M204" s="18">
        <f t="shared" si="31"/>
        <v>204546700</v>
      </c>
      <c r="N204" s="18">
        <v>191</v>
      </c>
      <c r="O204" s="18">
        <v>127391700</v>
      </c>
      <c r="P204" s="18">
        <v>0</v>
      </c>
      <c r="Q204" s="18">
        <v>0</v>
      </c>
      <c r="R204" s="18">
        <v>28</v>
      </c>
      <c r="S204" s="18">
        <v>77155000</v>
      </c>
      <c r="T204" s="8">
        <f t="shared" si="37"/>
        <v>2144</v>
      </c>
      <c r="U204" s="8">
        <f t="shared" si="38"/>
        <v>1018158750</v>
      </c>
      <c r="V204" s="9">
        <f t="shared" si="32"/>
        <v>0.7945999089041861</v>
      </c>
      <c r="W204" s="8">
        <f t="shared" si="33"/>
        <v>1904</v>
      </c>
      <c r="X204" s="8">
        <f t="shared" si="34"/>
        <v>886183850</v>
      </c>
      <c r="Y204" s="7">
        <f t="shared" si="35"/>
        <v>424910.11029411765</v>
      </c>
      <c r="Z204" s="9">
        <f t="shared" si="36"/>
        <v>0.07577894900967064</v>
      </c>
      <c r="AA204" s="7">
        <v>429423.1194108364</v>
      </c>
      <c r="AB204" s="9">
        <f t="shared" si="39"/>
        <v>-0.010509469361851254</v>
      </c>
    </row>
    <row r="205" spans="1:28" ht="12.75">
      <c r="A205" s="14" t="s">
        <v>438</v>
      </c>
      <c r="B205" s="14" t="s">
        <v>439</v>
      </c>
      <c r="C205" t="s">
        <v>433</v>
      </c>
      <c r="D205" s="18">
        <v>107</v>
      </c>
      <c r="E205" s="18">
        <v>47168800</v>
      </c>
      <c r="F205" s="18">
        <v>3915</v>
      </c>
      <c r="G205" s="18">
        <v>1841629900</v>
      </c>
      <c r="H205" s="18">
        <v>1</v>
      </c>
      <c r="I205" s="18">
        <v>1256500</v>
      </c>
      <c r="J205" s="18">
        <v>1</v>
      </c>
      <c r="K205" s="18">
        <v>3200</v>
      </c>
      <c r="L205" s="18">
        <f t="shared" si="30"/>
        <v>205</v>
      </c>
      <c r="M205" s="18">
        <f t="shared" si="31"/>
        <v>355070200</v>
      </c>
      <c r="N205" s="18">
        <v>156</v>
      </c>
      <c r="O205" s="18">
        <v>201400500</v>
      </c>
      <c r="P205" s="18">
        <v>43</v>
      </c>
      <c r="Q205" s="18">
        <v>104809700</v>
      </c>
      <c r="R205" s="18">
        <v>6</v>
      </c>
      <c r="S205" s="18">
        <v>48860000</v>
      </c>
      <c r="T205" s="8">
        <f t="shared" si="37"/>
        <v>4229</v>
      </c>
      <c r="U205" s="8">
        <f t="shared" si="38"/>
        <v>2245128600</v>
      </c>
      <c r="V205" s="9">
        <f t="shared" si="32"/>
        <v>0.8208377907617408</v>
      </c>
      <c r="W205" s="8">
        <f t="shared" si="33"/>
        <v>3916</v>
      </c>
      <c r="X205" s="8">
        <f t="shared" si="34"/>
        <v>1891746400</v>
      </c>
      <c r="Y205" s="7">
        <f t="shared" si="35"/>
        <v>470604.29009193054</v>
      </c>
      <c r="Z205" s="9">
        <f t="shared" si="36"/>
        <v>0.021762673193865153</v>
      </c>
      <c r="AA205" s="7">
        <v>480464.0194075587</v>
      </c>
      <c r="AB205" s="9">
        <f t="shared" si="39"/>
        <v>-0.020521264688635427</v>
      </c>
    </row>
    <row r="206" spans="1:28" ht="12.75">
      <c r="A206" s="14" t="s">
        <v>440</v>
      </c>
      <c r="B206" s="14" t="s">
        <v>441</v>
      </c>
      <c r="C206" t="s">
        <v>433</v>
      </c>
      <c r="D206" s="18">
        <v>408</v>
      </c>
      <c r="E206" s="18">
        <v>43784900</v>
      </c>
      <c r="F206" s="18">
        <v>8874</v>
      </c>
      <c r="G206" s="18">
        <v>2147420775</v>
      </c>
      <c r="H206" s="18">
        <v>0</v>
      </c>
      <c r="I206" s="18">
        <v>0</v>
      </c>
      <c r="J206" s="18">
        <v>0</v>
      </c>
      <c r="K206" s="18">
        <v>0</v>
      </c>
      <c r="L206" s="18">
        <f t="shared" si="30"/>
        <v>1037</v>
      </c>
      <c r="M206" s="18">
        <f t="shared" si="31"/>
        <v>1183242350</v>
      </c>
      <c r="N206" s="18">
        <v>673</v>
      </c>
      <c r="O206" s="18">
        <v>459493100</v>
      </c>
      <c r="P206" s="18">
        <v>36</v>
      </c>
      <c r="Q206" s="18">
        <v>43084900</v>
      </c>
      <c r="R206" s="18">
        <v>328</v>
      </c>
      <c r="S206" s="18">
        <v>680664350</v>
      </c>
      <c r="T206" s="8">
        <f t="shared" si="37"/>
        <v>10319</v>
      </c>
      <c r="U206" s="8">
        <f t="shared" si="38"/>
        <v>3374448025</v>
      </c>
      <c r="V206" s="9">
        <f t="shared" si="32"/>
        <v>0.636376900485821</v>
      </c>
      <c r="W206" s="8">
        <f t="shared" si="33"/>
        <v>8874</v>
      </c>
      <c r="X206" s="8">
        <f t="shared" si="34"/>
        <v>2828085125</v>
      </c>
      <c r="Y206" s="7">
        <f t="shared" si="35"/>
        <v>241990.1707234618</v>
      </c>
      <c r="Z206" s="9">
        <f t="shared" si="36"/>
        <v>0.20171131543802634</v>
      </c>
      <c r="AA206" s="7">
        <v>242868.41111486868</v>
      </c>
      <c r="AB206" s="9">
        <f t="shared" si="39"/>
        <v>-0.003616116181496705</v>
      </c>
    </row>
    <row r="207" spans="1:28" ht="12.75">
      <c r="A207" s="14" t="s">
        <v>442</v>
      </c>
      <c r="B207" s="14" t="s">
        <v>443</v>
      </c>
      <c r="C207" t="s">
        <v>433</v>
      </c>
      <c r="D207" s="18">
        <v>25</v>
      </c>
      <c r="E207" s="18">
        <v>6463200</v>
      </c>
      <c r="F207" s="18">
        <v>785</v>
      </c>
      <c r="G207" s="18">
        <v>736201200</v>
      </c>
      <c r="H207" s="18">
        <v>0</v>
      </c>
      <c r="I207" s="18">
        <v>0</v>
      </c>
      <c r="J207" s="18">
        <v>0</v>
      </c>
      <c r="K207" s="18">
        <v>0</v>
      </c>
      <c r="L207" s="18">
        <f t="shared" si="30"/>
        <v>6</v>
      </c>
      <c r="M207" s="18">
        <f t="shared" si="31"/>
        <v>25143800</v>
      </c>
      <c r="N207" s="18">
        <v>6</v>
      </c>
      <c r="O207" s="18">
        <v>25143800</v>
      </c>
      <c r="P207" s="18">
        <v>0</v>
      </c>
      <c r="Q207" s="18">
        <v>0</v>
      </c>
      <c r="R207" s="18">
        <v>0</v>
      </c>
      <c r="S207" s="18">
        <v>0</v>
      </c>
      <c r="T207" s="8">
        <f t="shared" si="37"/>
        <v>816</v>
      </c>
      <c r="U207" s="8">
        <f t="shared" si="38"/>
        <v>767808200</v>
      </c>
      <c r="V207" s="9">
        <f t="shared" si="32"/>
        <v>0.958834771496319</v>
      </c>
      <c r="W207" s="8">
        <f t="shared" si="33"/>
        <v>785</v>
      </c>
      <c r="X207" s="8">
        <f t="shared" si="34"/>
        <v>736201200</v>
      </c>
      <c r="Y207" s="7">
        <f t="shared" si="35"/>
        <v>937835.923566879</v>
      </c>
      <c r="Z207" s="9">
        <f t="shared" si="36"/>
        <v>0</v>
      </c>
      <c r="AA207" s="7">
        <v>938661.0191082803</v>
      </c>
      <c r="AB207" s="9">
        <f t="shared" si="39"/>
        <v>-0.0008790133228128873</v>
      </c>
    </row>
    <row r="208" spans="1:28" ht="12.75">
      <c r="A208" s="14" t="s">
        <v>444</v>
      </c>
      <c r="B208" s="15" t="s">
        <v>412</v>
      </c>
      <c r="C208" t="s">
        <v>433</v>
      </c>
      <c r="D208" s="18">
        <v>212</v>
      </c>
      <c r="E208" s="18">
        <v>40010500</v>
      </c>
      <c r="F208" s="18">
        <v>2499</v>
      </c>
      <c r="G208" s="18">
        <v>1105701000</v>
      </c>
      <c r="H208" s="18">
        <v>1</v>
      </c>
      <c r="I208" s="18">
        <v>424200</v>
      </c>
      <c r="J208" s="18">
        <v>3</v>
      </c>
      <c r="K208" s="18">
        <v>33300</v>
      </c>
      <c r="L208" s="18">
        <f t="shared" si="30"/>
        <v>705</v>
      </c>
      <c r="M208" s="18">
        <f t="shared" si="31"/>
        <v>1531013100</v>
      </c>
      <c r="N208" s="18">
        <v>416</v>
      </c>
      <c r="O208" s="18">
        <v>692955600</v>
      </c>
      <c r="P208" s="18">
        <v>288</v>
      </c>
      <c r="Q208" s="18">
        <v>823057500</v>
      </c>
      <c r="R208" s="18">
        <v>1</v>
      </c>
      <c r="S208" s="18">
        <v>15000000</v>
      </c>
      <c r="T208" s="8">
        <f t="shared" si="37"/>
        <v>3420</v>
      </c>
      <c r="U208" s="8">
        <f t="shared" si="38"/>
        <v>2677182100</v>
      </c>
      <c r="V208" s="9">
        <f t="shared" si="32"/>
        <v>0.41316771093008575</v>
      </c>
      <c r="W208" s="8">
        <f t="shared" si="33"/>
        <v>2500</v>
      </c>
      <c r="X208" s="8">
        <f t="shared" si="34"/>
        <v>1121125200</v>
      </c>
      <c r="Y208" s="7">
        <f t="shared" si="35"/>
        <v>442450.08</v>
      </c>
      <c r="Z208" s="9">
        <f t="shared" si="36"/>
        <v>0.005602906130292743</v>
      </c>
      <c r="AA208" s="7">
        <v>529934.1894060995</v>
      </c>
      <c r="AB208" s="9">
        <f t="shared" si="39"/>
        <v>-0.1650848561104228</v>
      </c>
    </row>
    <row r="209" spans="1:28" ht="12.75">
      <c r="A209" s="14" t="s">
        <v>445</v>
      </c>
      <c r="B209" s="14" t="s">
        <v>446</v>
      </c>
      <c r="C209" t="s">
        <v>433</v>
      </c>
      <c r="D209" s="18">
        <v>6</v>
      </c>
      <c r="E209" s="18">
        <v>485100</v>
      </c>
      <c r="F209" s="18">
        <v>2293</v>
      </c>
      <c r="G209" s="18">
        <v>1322815600</v>
      </c>
      <c r="H209" s="18">
        <v>0</v>
      </c>
      <c r="I209" s="18">
        <v>0</v>
      </c>
      <c r="J209" s="18">
        <v>0</v>
      </c>
      <c r="K209" s="18">
        <v>0</v>
      </c>
      <c r="L209" s="18">
        <f t="shared" si="30"/>
        <v>24</v>
      </c>
      <c r="M209" s="18">
        <f t="shared" si="31"/>
        <v>86356300</v>
      </c>
      <c r="N209" s="18">
        <v>21</v>
      </c>
      <c r="O209" s="18">
        <v>62299600</v>
      </c>
      <c r="P209" s="18">
        <v>0</v>
      </c>
      <c r="Q209" s="18">
        <v>0</v>
      </c>
      <c r="R209" s="18">
        <v>3</v>
      </c>
      <c r="S209" s="18">
        <v>24056700</v>
      </c>
      <c r="T209" s="8">
        <f t="shared" si="37"/>
        <v>2323</v>
      </c>
      <c r="U209" s="8">
        <f t="shared" si="38"/>
        <v>1409657000</v>
      </c>
      <c r="V209" s="9">
        <f t="shared" si="32"/>
        <v>0.9383953685187247</v>
      </c>
      <c r="W209" s="8">
        <f t="shared" si="33"/>
        <v>2293</v>
      </c>
      <c r="X209" s="8">
        <f t="shared" si="34"/>
        <v>1346872300</v>
      </c>
      <c r="Y209" s="7">
        <f t="shared" si="35"/>
        <v>576892.9786306149</v>
      </c>
      <c r="Z209" s="9">
        <f t="shared" si="36"/>
        <v>0.017065640790632046</v>
      </c>
      <c r="AA209" s="7">
        <v>580177.7583951156</v>
      </c>
      <c r="AB209" s="9">
        <f t="shared" si="39"/>
        <v>-0.005661678195984311</v>
      </c>
    </row>
    <row r="210" spans="1:28" ht="12.75">
      <c r="A210" s="14" t="s">
        <v>447</v>
      </c>
      <c r="B210" s="14" t="s">
        <v>448</v>
      </c>
      <c r="C210" t="s">
        <v>433</v>
      </c>
      <c r="D210" s="18">
        <v>360</v>
      </c>
      <c r="E210" s="18">
        <v>35853900</v>
      </c>
      <c r="F210" s="18">
        <v>7989</v>
      </c>
      <c r="G210" s="18">
        <v>2013942800</v>
      </c>
      <c r="H210" s="18">
        <v>0</v>
      </c>
      <c r="I210" s="18">
        <v>0</v>
      </c>
      <c r="J210" s="18">
        <v>0</v>
      </c>
      <c r="K210" s="18">
        <v>0</v>
      </c>
      <c r="L210" s="18">
        <f t="shared" si="30"/>
        <v>1170</v>
      </c>
      <c r="M210" s="18">
        <f t="shared" si="31"/>
        <v>946762400</v>
      </c>
      <c r="N210" s="18">
        <v>699</v>
      </c>
      <c r="O210" s="18">
        <v>421128100</v>
      </c>
      <c r="P210" s="18">
        <v>171</v>
      </c>
      <c r="Q210" s="18">
        <v>139968600</v>
      </c>
      <c r="R210" s="18">
        <v>300</v>
      </c>
      <c r="S210" s="18">
        <v>385665700</v>
      </c>
      <c r="T210" s="8">
        <f t="shared" si="37"/>
        <v>9519</v>
      </c>
      <c r="U210" s="8">
        <f t="shared" si="38"/>
        <v>2996559100</v>
      </c>
      <c r="V210" s="9">
        <f t="shared" si="32"/>
        <v>0.6720851259032401</v>
      </c>
      <c r="W210" s="8">
        <f t="shared" si="33"/>
        <v>7989</v>
      </c>
      <c r="X210" s="8">
        <f t="shared" si="34"/>
        <v>2399608500</v>
      </c>
      <c r="Y210" s="7">
        <f t="shared" si="35"/>
        <v>252089.47302540994</v>
      </c>
      <c r="Z210" s="9">
        <f t="shared" si="36"/>
        <v>0.12870285121358027</v>
      </c>
      <c r="AA210" s="7">
        <v>255427.9459594696</v>
      </c>
      <c r="AB210" s="9">
        <f t="shared" si="39"/>
        <v>-0.013070116198598686</v>
      </c>
    </row>
    <row r="211" spans="1:28" ht="12.75">
      <c r="A211" s="14" t="s">
        <v>449</v>
      </c>
      <c r="B211" s="14" t="s">
        <v>450</v>
      </c>
      <c r="C211" t="s">
        <v>433</v>
      </c>
      <c r="D211" s="18">
        <v>285</v>
      </c>
      <c r="E211" s="18">
        <v>155825800</v>
      </c>
      <c r="F211" s="18">
        <v>9845</v>
      </c>
      <c r="G211" s="18">
        <v>5925581496</v>
      </c>
      <c r="H211" s="18">
        <v>1</v>
      </c>
      <c r="I211" s="18">
        <v>734300</v>
      </c>
      <c r="J211" s="18">
        <v>1</v>
      </c>
      <c r="K211" s="18">
        <v>6000</v>
      </c>
      <c r="L211" s="18">
        <f t="shared" si="30"/>
        <v>367</v>
      </c>
      <c r="M211" s="18">
        <f t="shared" si="31"/>
        <v>1200331478</v>
      </c>
      <c r="N211" s="18">
        <v>323</v>
      </c>
      <c r="O211" s="18">
        <v>1084979478</v>
      </c>
      <c r="P211" s="18">
        <v>43</v>
      </c>
      <c r="Q211" s="18">
        <v>112693200</v>
      </c>
      <c r="R211" s="18">
        <v>1</v>
      </c>
      <c r="S211" s="18">
        <v>2658800</v>
      </c>
      <c r="T211" s="8">
        <f t="shared" si="37"/>
        <v>10499</v>
      </c>
      <c r="U211" s="8">
        <f t="shared" si="38"/>
        <v>7282479074</v>
      </c>
      <c r="V211" s="9">
        <f t="shared" si="32"/>
        <v>0.8137772502715742</v>
      </c>
      <c r="W211" s="8">
        <f t="shared" si="33"/>
        <v>9846</v>
      </c>
      <c r="X211" s="8">
        <f t="shared" si="34"/>
        <v>5928974596</v>
      </c>
      <c r="Y211" s="7">
        <f t="shared" si="35"/>
        <v>601900.852732074</v>
      </c>
      <c r="Z211" s="9">
        <f t="shared" si="36"/>
        <v>0.0003650954534826584</v>
      </c>
      <c r="AA211" s="7">
        <v>604649.6692080919</v>
      </c>
      <c r="AB211" s="9">
        <f t="shared" si="39"/>
        <v>-0.004546130786142748</v>
      </c>
    </row>
    <row r="212" spans="1:28" ht="12.75">
      <c r="A212" s="14" t="s">
        <v>451</v>
      </c>
      <c r="B212" s="14" t="s">
        <v>452</v>
      </c>
      <c r="C212" t="s">
        <v>433</v>
      </c>
      <c r="D212" s="18">
        <v>40</v>
      </c>
      <c r="E212" s="18">
        <v>8461000</v>
      </c>
      <c r="F212" s="18">
        <v>6876</v>
      </c>
      <c r="G212" s="18">
        <v>2899557500</v>
      </c>
      <c r="H212" s="18">
        <v>0</v>
      </c>
      <c r="I212" s="18">
        <v>0</v>
      </c>
      <c r="J212" s="18">
        <v>0</v>
      </c>
      <c r="K212" s="18">
        <v>0</v>
      </c>
      <c r="L212" s="18">
        <f t="shared" si="30"/>
        <v>349</v>
      </c>
      <c r="M212" s="18">
        <f t="shared" si="31"/>
        <v>358591500</v>
      </c>
      <c r="N212" s="18">
        <v>301</v>
      </c>
      <c r="O212" s="18">
        <v>310360800</v>
      </c>
      <c r="P212" s="18">
        <v>33</v>
      </c>
      <c r="Q212" s="18">
        <v>25299700</v>
      </c>
      <c r="R212" s="18">
        <v>15</v>
      </c>
      <c r="S212" s="18">
        <v>22931000</v>
      </c>
      <c r="T212" s="8">
        <f t="shared" si="37"/>
        <v>7265</v>
      </c>
      <c r="U212" s="8">
        <f t="shared" si="38"/>
        <v>3266610000</v>
      </c>
      <c r="V212" s="9">
        <f t="shared" si="32"/>
        <v>0.8876350406078473</v>
      </c>
      <c r="W212" s="8">
        <f t="shared" si="33"/>
        <v>6876</v>
      </c>
      <c r="X212" s="8">
        <f t="shared" si="34"/>
        <v>2922488500</v>
      </c>
      <c r="Y212" s="7">
        <f t="shared" si="35"/>
        <v>421692.4810936591</v>
      </c>
      <c r="Z212" s="9">
        <f t="shared" si="36"/>
        <v>0.007019815649863314</v>
      </c>
      <c r="AA212" s="7">
        <v>422840.39831370837</v>
      </c>
      <c r="AB212" s="9">
        <f t="shared" si="39"/>
        <v>-0.0027147766027729417</v>
      </c>
    </row>
    <row r="213" spans="1:28" ht="12.75">
      <c r="A213" s="14" t="s">
        <v>453</v>
      </c>
      <c r="B213" s="14" t="s">
        <v>454</v>
      </c>
      <c r="C213" t="s">
        <v>433</v>
      </c>
      <c r="D213" s="18">
        <v>70</v>
      </c>
      <c r="E213" s="18">
        <v>40099700</v>
      </c>
      <c r="F213" s="18">
        <v>6181</v>
      </c>
      <c r="G213" s="18">
        <v>6652742700</v>
      </c>
      <c r="H213" s="18">
        <v>0</v>
      </c>
      <c r="I213" s="18">
        <v>0</v>
      </c>
      <c r="J213" s="18">
        <v>0</v>
      </c>
      <c r="K213" s="18">
        <v>0</v>
      </c>
      <c r="L213" s="18">
        <f t="shared" si="30"/>
        <v>282</v>
      </c>
      <c r="M213" s="18">
        <f t="shared" si="31"/>
        <v>1439189200</v>
      </c>
      <c r="N213" s="18">
        <v>232</v>
      </c>
      <c r="O213" s="18">
        <v>1327496900</v>
      </c>
      <c r="P213" s="18">
        <v>30</v>
      </c>
      <c r="Q213" s="18">
        <v>46725400</v>
      </c>
      <c r="R213" s="18">
        <v>20</v>
      </c>
      <c r="S213" s="18">
        <v>64966900</v>
      </c>
      <c r="T213" s="8">
        <f t="shared" si="37"/>
        <v>6533</v>
      </c>
      <c r="U213" s="8">
        <f t="shared" si="38"/>
        <v>8132031600</v>
      </c>
      <c r="V213" s="9">
        <f t="shared" si="32"/>
        <v>0.8180911028432305</v>
      </c>
      <c r="W213" s="8">
        <f t="shared" si="33"/>
        <v>6181</v>
      </c>
      <c r="X213" s="8">
        <f t="shared" si="34"/>
        <v>6717709600</v>
      </c>
      <c r="Y213" s="7">
        <f t="shared" si="35"/>
        <v>1076321.4204821226</v>
      </c>
      <c r="Z213" s="9">
        <f t="shared" si="36"/>
        <v>0.007989012241418245</v>
      </c>
      <c r="AA213" s="7">
        <v>1082014.7440051846</v>
      </c>
      <c r="AB213" s="9">
        <f t="shared" si="39"/>
        <v>-0.0052617799846124535</v>
      </c>
    </row>
    <row r="214" spans="1:28" ht="12.75">
      <c r="A214" s="14" t="s">
        <v>455</v>
      </c>
      <c r="B214" s="14" t="s">
        <v>456</v>
      </c>
      <c r="C214" t="s">
        <v>433</v>
      </c>
      <c r="D214" s="18">
        <v>134</v>
      </c>
      <c r="E214" s="18">
        <v>16130300</v>
      </c>
      <c r="F214" s="18">
        <v>9669</v>
      </c>
      <c r="G214" s="18">
        <v>4900422400</v>
      </c>
      <c r="H214" s="18">
        <v>0</v>
      </c>
      <c r="I214" s="18">
        <v>0</v>
      </c>
      <c r="J214" s="18">
        <v>0</v>
      </c>
      <c r="K214" s="18">
        <v>0</v>
      </c>
      <c r="L214" s="18">
        <f t="shared" si="30"/>
        <v>759</v>
      </c>
      <c r="M214" s="18">
        <f t="shared" si="31"/>
        <v>847766700</v>
      </c>
      <c r="N214" s="18">
        <v>594</v>
      </c>
      <c r="O214" s="18">
        <v>590234900</v>
      </c>
      <c r="P214" s="18">
        <v>3</v>
      </c>
      <c r="Q214" s="18">
        <v>4539500</v>
      </c>
      <c r="R214" s="18">
        <v>162</v>
      </c>
      <c r="S214" s="18">
        <v>252992300</v>
      </c>
      <c r="T214" s="8">
        <f t="shared" si="37"/>
        <v>10562</v>
      </c>
      <c r="U214" s="8">
        <f t="shared" si="38"/>
        <v>5764319400</v>
      </c>
      <c r="V214" s="9">
        <f t="shared" si="32"/>
        <v>0.8501302686315404</v>
      </c>
      <c r="W214" s="8">
        <f t="shared" si="33"/>
        <v>9669</v>
      </c>
      <c r="X214" s="8">
        <f t="shared" si="34"/>
        <v>5153414700</v>
      </c>
      <c r="Y214" s="7">
        <f t="shared" si="35"/>
        <v>506817.9129175716</v>
      </c>
      <c r="Z214" s="9">
        <f t="shared" si="36"/>
        <v>0.0438893618559721</v>
      </c>
      <c r="AA214" s="7">
        <v>640131.0154068866</v>
      </c>
      <c r="AB214" s="9">
        <f t="shared" si="39"/>
        <v>-0.20825908959367817</v>
      </c>
    </row>
    <row r="215" spans="1:28" ht="12.75">
      <c r="A215" s="14" t="s">
        <v>457</v>
      </c>
      <c r="B215" s="14" t="s">
        <v>458</v>
      </c>
      <c r="C215" t="s">
        <v>433</v>
      </c>
      <c r="D215" s="18">
        <v>4108</v>
      </c>
      <c r="E215" s="18">
        <v>413791300</v>
      </c>
      <c r="F215" s="18">
        <v>29883</v>
      </c>
      <c r="G215" s="18">
        <v>5504848400</v>
      </c>
      <c r="H215" s="18">
        <v>0</v>
      </c>
      <c r="I215" s="18">
        <v>0</v>
      </c>
      <c r="J215" s="18">
        <v>0</v>
      </c>
      <c r="K215" s="18">
        <v>0</v>
      </c>
      <c r="L215" s="18">
        <f t="shared" si="30"/>
        <v>7449</v>
      </c>
      <c r="M215" s="18">
        <f t="shared" si="31"/>
        <v>4882196766</v>
      </c>
      <c r="N215" s="18">
        <v>5293</v>
      </c>
      <c r="O215" s="18">
        <v>3275561566</v>
      </c>
      <c r="P215" s="18">
        <v>903</v>
      </c>
      <c r="Q215" s="18">
        <v>872839600</v>
      </c>
      <c r="R215" s="18">
        <v>1253</v>
      </c>
      <c r="S215" s="18">
        <v>733795600</v>
      </c>
      <c r="T215" s="8">
        <f t="shared" si="37"/>
        <v>41440</v>
      </c>
      <c r="U215" s="8">
        <f t="shared" si="38"/>
        <v>10800836466</v>
      </c>
      <c r="V215" s="9">
        <f t="shared" si="32"/>
        <v>0.5096687110603643</v>
      </c>
      <c r="W215" s="8">
        <f t="shared" si="33"/>
        <v>29883</v>
      </c>
      <c r="X215" s="8">
        <f t="shared" si="34"/>
        <v>6238644000</v>
      </c>
      <c r="Y215" s="7">
        <f t="shared" si="35"/>
        <v>184213.3788441589</v>
      </c>
      <c r="Z215" s="9">
        <f t="shared" si="36"/>
        <v>0.06793877514115859</v>
      </c>
      <c r="AA215" s="7">
        <v>182184.67138591607</v>
      </c>
      <c r="AB215" s="9">
        <f t="shared" si="39"/>
        <v>0.011135445385223902</v>
      </c>
    </row>
    <row r="216" spans="1:28" ht="12.75">
      <c r="A216" s="14" t="s">
        <v>459</v>
      </c>
      <c r="B216" s="14" t="s">
        <v>460</v>
      </c>
      <c r="C216" t="s">
        <v>433</v>
      </c>
      <c r="D216" s="18">
        <v>49</v>
      </c>
      <c r="E216" s="18">
        <v>27965000</v>
      </c>
      <c r="F216" s="18">
        <v>2155</v>
      </c>
      <c r="G216" s="18">
        <v>1477834400</v>
      </c>
      <c r="H216" s="18">
        <v>1</v>
      </c>
      <c r="I216" s="18">
        <v>424000</v>
      </c>
      <c r="J216" s="18">
        <v>1</v>
      </c>
      <c r="K216" s="18">
        <v>4000</v>
      </c>
      <c r="L216" s="18">
        <f t="shared" si="30"/>
        <v>15</v>
      </c>
      <c r="M216" s="18">
        <f t="shared" si="31"/>
        <v>28665500</v>
      </c>
      <c r="N216" s="18">
        <v>13</v>
      </c>
      <c r="O216" s="18">
        <v>25749200</v>
      </c>
      <c r="P216" s="18">
        <v>2</v>
      </c>
      <c r="Q216" s="18">
        <v>2916300</v>
      </c>
      <c r="R216" s="18">
        <v>0</v>
      </c>
      <c r="S216" s="18">
        <v>0</v>
      </c>
      <c r="T216" s="8">
        <f t="shared" si="37"/>
        <v>2221</v>
      </c>
      <c r="U216" s="8">
        <f t="shared" si="38"/>
        <v>1534892900</v>
      </c>
      <c r="V216" s="9">
        <f t="shared" si="32"/>
        <v>0.9631019858128212</v>
      </c>
      <c r="W216" s="8">
        <f t="shared" si="33"/>
        <v>2156</v>
      </c>
      <c r="X216" s="8">
        <f t="shared" si="34"/>
        <v>1478258400</v>
      </c>
      <c r="Y216" s="7">
        <f t="shared" si="35"/>
        <v>685648.6085343228</v>
      </c>
      <c r="Z216" s="9">
        <f t="shared" si="36"/>
        <v>0</v>
      </c>
      <c r="AA216" s="7">
        <v>712169.4978883154</v>
      </c>
      <c r="AB216" s="9">
        <f t="shared" si="39"/>
        <v>-0.037239574894222194</v>
      </c>
    </row>
    <row r="217" spans="1:28" ht="12.75">
      <c r="A217" s="14" t="s">
        <v>461</v>
      </c>
      <c r="B217" s="14" t="s">
        <v>462</v>
      </c>
      <c r="C217" t="s">
        <v>433</v>
      </c>
      <c r="D217" s="18">
        <v>90</v>
      </c>
      <c r="E217" s="18">
        <v>24517100</v>
      </c>
      <c r="F217" s="18">
        <v>8248</v>
      </c>
      <c r="G217" s="18">
        <v>2691525000</v>
      </c>
      <c r="H217" s="18">
        <v>0</v>
      </c>
      <c r="I217" s="18">
        <v>0</v>
      </c>
      <c r="J217" s="18">
        <v>0</v>
      </c>
      <c r="K217" s="18">
        <v>0</v>
      </c>
      <c r="L217" s="18">
        <f t="shared" si="30"/>
        <v>547</v>
      </c>
      <c r="M217" s="18">
        <f t="shared" si="31"/>
        <v>801001400</v>
      </c>
      <c r="N217" s="18">
        <v>452</v>
      </c>
      <c r="O217" s="18">
        <v>626050300</v>
      </c>
      <c r="P217" s="18">
        <v>26</v>
      </c>
      <c r="Q217" s="18">
        <v>17871800</v>
      </c>
      <c r="R217" s="18">
        <v>69</v>
      </c>
      <c r="S217" s="18">
        <v>157079300</v>
      </c>
      <c r="T217" s="8">
        <f t="shared" si="37"/>
        <v>8885</v>
      </c>
      <c r="U217" s="8">
        <f t="shared" si="38"/>
        <v>3517043500</v>
      </c>
      <c r="V217" s="9">
        <f t="shared" si="32"/>
        <v>0.7652805545339431</v>
      </c>
      <c r="W217" s="8">
        <f t="shared" si="33"/>
        <v>8248</v>
      </c>
      <c r="X217" s="8">
        <f t="shared" si="34"/>
        <v>2848604300</v>
      </c>
      <c r="Y217" s="7">
        <f t="shared" si="35"/>
        <v>326324.56353055284</v>
      </c>
      <c r="Z217" s="9">
        <f t="shared" si="36"/>
        <v>0.04466231367340211</v>
      </c>
      <c r="AA217" s="7">
        <v>342815.4816792041</v>
      </c>
      <c r="AB217" s="9">
        <f t="shared" si="39"/>
        <v>-0.04810435651235534</v>
      </c>
    </row>
    <row r="218" spans="1:28" ht="12.75">
      <c r="A218" s="14" t="s">
        <v>463</v>
      </c>
      <c r="B218" s="14" t="s">
        <v>464</v>
      </c>
      <c r="C218" t="s">
        <v>433</v>
      </c>
      <c r="D218" s="18">
        <v>295</v>
      </c>
      <c r="E218" s="18">
        <v>19356100</v>
      </c>
      <c r="F218" s="18">
        <v>4164</v>
      </c>
      <c r="G218" s="18">
        <v>971288700</v>
      </c>
      <c r="H218" s="18">
        <v>0</v>
      </c>
      <c r="I218" s="18">
        <v>0</v>
      </c>
      <c r="J218" s="18">
        <v>0</v>
      </c>
      <c r="K218" s="18">
        <v>0</v>
      </c>
      <c r="L218" s="18">
        <f t="shared" si="30"/>
        <v>734</v>
      </c>
      <c r="M218" s="18">
        <f t="shared" si="31"/>
        <v>554415400</v>
      </c>
      <c r="N218" s="18">
        <v>513</v>
      </c>
      <c r="O218" s="18">
        <v>261751000</v>
      </c>
      <c r="P218" s="18">
        <v>54</v>
      </c>
      <c r="Q218" s="18">
        <v>45567200</v>
      </c>
      <c r="R218" s="18">
        <v>167</v>
      </c>
      <c r="S218" s="18">
        <v>247097200</v>
      </c>
      <c r="T218" s="8">
        <f t="shared" si="37"/>
        <v>5193</v>
      </c>
      <c r="U218" s="8">
        <f t="shared" si="38"/>
        <v>1545060200</v>
      </c>
      <c r="V218" s="9">
        <f t="shared" si="32"/>
        <v>0.6286413306096422</v>
      </c>
      <c r="W218" s="8">
        <f t="shared" si="33"/>
        <v>4164</v>
      </c>
      <c r="X218" s="8">
        <f t="shared" si="34"/>
        <v>1218385900</v>
      </c>
      <c r="Y218" s="7">
        <f t="shared" si="35"/>
        <v>233258.5734870317</v>
      </c>
      <c r="Z218" s="9">
        <f t="shared" si="36"/>
        <v>0.15992723131435266</v>
      </c>
      <c r="AA218" s="7">
        <v>237227.5730014361</v>
      </c>
      <c r="AB218" s="9">
        <f t="shared" si="39"/>
        <v>-0.01673076811513966</v>
      </c>
    </row>
    <row r="219" spans="1:28" ht="12.75">
      <c r="A219" s="14" t="s">
        <v>465</v>
      </c>
      <c r="B219" s="14" t="s">
        <v>466</v>
      </c>
      <c r="C219" t="s">
        <v>433</v>
      </c>
      <c r="D219" s="18">
        <v>54</v>
      </c>
      <c r="E219" s="18">
        <v>14864900</v>
      </c>
      <c r="F219" s="18">
        <v>2054</v>
      </c>
      <c r="G219" s="18">
        <v>983130652</v>
      </c>
      <c r="H219" s="18">
        <v>0</v>
      </c>
      <c r="I219" s="18">
        <v>0</v>
      </c>
      <c r="J219" s="18">
        <v>1</v>
      </c>
      <c r="K219" s="18">
        <v>6400</v>
      </c>
      <c r="L219" s="18">
        <f t="shared" si="30"/>
        <v>90</v>
      </c>
      <c r="M219" s="18">
        <f t="shared" si="31"/>
        <v>719088100</v>
      </c>
      <c r="N219" s="18">
        <v>66</v>
      </c>
      <c r="O219" s="18">
        <v>579971400</v>
      </c>
      <c r="P219" s="18">
        <v>23</v>
      </c>
      <c r="Q219" s="18">
        <v>85210500</v>
      </c>
      <c r="R219" s="18">
        <v>1</v>
      </c>
      <c r="S219" s="18">
        <v>53906200</v>
      </c>
      <c r="T219" s="8">
        <f t="shared" si="37"/>
        <v>2199</v>
      </c>
      <c r="U219" s="8">
        <f t="shared" si="38"/>
        <v>1717090052</v>
      </c>
      <c r="V219" s="9">
        <f t="shared" si="32"/>
        <v>0.5725562563564371</v>
      </c>
      <c r="W219" s="8">
        <f t="shared" si="33"/>
        <v>2054</v>
      </c>
      <c r="X219" s="8">
        <f t="shared" si="34"/>
        <v>1037036852</v>
      </c>
      <c r="Y219" s="7">
        <f t="shared" si="35"/>
        <v>478641.9922103213</v>
      </c>
      <c r="Z219" s="9">
        <f t="shared" si="36"/>
        <v>0.03139392714855703</v>
      </c>
      <c r="AA219" s="7">
        <v>478732.51556420233</v>
      </c>
      <c r="AB219" s="9">
        <f t="shared" si="39"/>
        <v>-0.00018908962925641933</v>
      </c>
    </row>
    <row r="220" spans="1:28" ht="12.75">
      <c r="A220" s="14" t="s">
        <v>467</v>
      </c>
      <c r="B220" s="14" t="s">
        <v>468</v>
      </c>
      <c r="C220" t="s">
        <v>433</v>
      </c>
      <c r="D220" s="18">
        <v>45</v>
      </c>
      <c r="E220" s="18">
        <v>10029500</v>
      </c>
      <c r="F220" s="18">
        <v>4367</v>
      </c>
      <c r="G220" s="18">
        <v>2010018400</v>
      </c>
      <c r="H220" s="18">
        <v>0</v>
      </c>
      <c r="I220" s="18">
        <v>0</v>
      </c>
      <c r="J220" s="18">
        <v>0</v>
      </c>
      <c r="K220" s="18">
        <v>0</v>
      </c>
      <c r="L220" s="18">
        <f t="shared" si="30"/>
        <v>207</v>
      </c>
      <c r="M220" s="18">
        <f t="shared" si="31"/>
        <v>222408800</v>
      </c>
      <c r="N220" s="18">
        <v>176</v>
      </c>
      <c r="O220" s="18">
        <v>152719400</v>
      </c>
      <c r="P220" s="18">
        <v>6</v>
      </c>
      <c r="Q220" s="18">
        <v>2237700</v>
      </c>
      <c r="R220" s="18">
        <v>25</v>
      </c>
      <c r="S220" s="18">
        <v>67451700</v>
      </c>
      <c r="T220" s="8">
        <f t="shared" si="37"/>
        <v>4619</v>
      </c>
      <c r="U220" s="8">
        <f t="shared" si="38"/>
        <v>2242456700</v>
      </c>
      <c r="V220" s="9">
        <f t="shared" si="32"/>
        <v>0.8963465827456111</v>
      </c>
      <c r="W220" s="8">
        <f t="shared" si="33"/>
        <v>4367</v>
      </c>
      <c r="X220" s="8">
        <f t="shared" si="34"/>
        <v>2077470100</v>
      </c>
      <c r="Y220" s="7">
        <f t="shared" si="35"/>
        <v>460274.4217998626</v>
      </c>
      <c r="Z220" s="9">
        <f t="shared" si="36"/>
        <v>0.030079376783507125</v>
      </c>
      <c r="AA220" s="7">
        <v>573959.6381955576</v>
      </c>
      <c r="AB220" s="9">
        <f t="shared" si="39"/>
        <v>-0.19807179604667707</v>
      </c>
    </row>
    <row r="221" spans="1:28" ht="12.75">
      <c r="A221" s="14" t="s">
        <v>469</v>
      </c>
      <c r="B221" s="14" t="s">
        <v>470</v>
      </c>
      <c r="C221" t="s">
        <v>433</v>
      </c>
      <c r="D221" s="18">
        <v>68</v>
      </c>
      <c r="E221" s="18">
        <v>24547300</v>
      </c>
      <c r="F221" s="18">
        <v>4826</v>
      </c>
      <c r="G221" s="18">
        <v>1791644700</v>
      </c>
      <c r="H221" s="18">
        <v>0</v>
      </c>
      <c r="I221" s="18">
        <v>0</v>
      </c>
      <c r="J221" s="18">
        <v>0</v>
      </c>
      <c r="K221" s="18">
        <v>0</v>
      </c>
      <c r="L221" s="18">
        <f t="shared" si="30"/>
        <v>206</v>
      </c>
      <c r="M221" s="18">
        <f t="shared" si="31"/>
        <v>246337600</v>
      </c>
      <c r="N221" s="18">
        <v>188</v>
      </c>
      <c r="O221" s="18">
        <v>202890500</v>
      </c>
      <c r="P221" s="18">
        <v>6</v>
      </c>
      <c r="Q221" s="18">
        <v>8674900</v>
      </c>
      <c r="R221" s="18">
        <v>12</v>
      </c>
      <c r="S221" s="18">
        <v>34772200</v>
      </c>
      <c r="T221" s="8">
        <f t="shared" si="37"/>
        <v>5100</v>
      </c>
      <c r="U221" s="8">
        <f t="shared" si="38"/>
        <v>2062529600</v>
      </c>
      <c r="V221" s="9">
        <f t="shared" si="32"/>
        <v>0.8686637515408264</v>
      </c>
      <c r="W221" s="8">
        <f t="shared" si="33"/>
        <v>4826</v>
      </c>
      <c r="X221" s="8">
        <f t="shared" si="34"/>
        <v>1826416900</v>
      </c>
      <c r="Y221" s="7">
        <f t="shared" si="35"/>
        <v>371248.38375466224</v>
      </c>
      <c r="Z221" s="9">
        <f t="shared" si="36"/>
        <v>0.016859006532560793</v>
      </c>
      <c r="AA221" s="7">
        <v>386390.8638906153</v>
      </c>
      <c r="AB221" s="9">
        <f t="shared" si="39"/>
        <v>-0.039189539792638034</v>
      </c>
    </row>
    <row r="222" spans="1:28" ht="12.75">
      <c r="A222" s="14" t="s">
        <v>471</v>
      </c>
      <c r="B222" s="14" t="s">
        <v>472</v>
      </c>
      <c r="C222" t="s">
        <v>433</v>
      </c>
      <c r="D222" s="18">
        <v>68</v>
      </c>
      <c r="E222" s="18">
        <v>14147200</v>
      </c>
      <c r="F222" s="18">
        <v>3502</v>
      </c>
      <c r="G222" s="18">
        <v>1514131500</v>
      </c>
      <c r="H222" s="18">
        <v>0</v>
      </c>
      <c r="I222" s="18">
        <v>0</v>
      </c>
      <c r="J222" s="18">
        <v>6</v>
      </c>
      <c r="K222" s="18">
        <v>81800</v>
      </c>
      <c r="L222" s="18">
        <f t="shared" si="30"/>
        <v>229</v>
      </c>
      <c r="M222" s="18">
        <f t="shared" si="31"/>
        <v>700713400</v>
      </c>
      <c r="N222" s="18">
        <v>158</v>
      </c>
      <c r="O222" s="18">
        <v>346533400</v>
      </c>
      <c r="P222" s="18">
        <v>65</v>
      </c>
      <c r="Q222" s="18">
        <v>338019100</v>
      </c>
      <c r="R222" s="18">
        <v>6</v>
      </c>
      <c r="S222" s="18">
        <v>16160900</v>
      </c>
      <c r="T222" s="8">
        <f t="shared" si="37"/>
        <v>3805</v>
      </c>
      <c r="U222" s="8">
        <f t="shared" si="38"/>
        <v>2229073900</v>
      </c>
      <c r="V222" s="9">
        <f t="shared" si="32"/>
        <v>0.6792648283217528</v>
      </c>
      <c r="W222" s="8">
        <f t="shared" si="33"/>
        <v>3502</v>
      </c>
      <c r="X222" s="8">
        <f t="shared" si="34"/>
        <v>1530292400</v>
      </c>
      <c r="Y222" s="7">
        <f t="shared" si="35"/>
        <v>432361.93603655056</v>
      </c>
      <c r="Z222" s="9">
        <f t="shared" si="36"/>
        <v>0.007250051243253981</v>
      </c>
      <c r="AA222" s="7">
        <v>432355.79337899544</v>
      </c>
      <c r="AB222" s="9">
        <f t="shared" si="39"/>
        <v>1.4207413545009051E-05</v>
      </c>
    </row>
    <row r="223" spans="1:28" ht="12.75">
      <c r="A223" s="14" t="s">
        <v>473</v>
      </c>
      <c r="B223" s="14" t="s">
        <v>474</v>
      </c>
      <c r="C223" t="s">
        <v>433</v>
      </c>
      <c r="D223" s="18">
        <v>356</v>
      </c>
      <c r="E223" s="18">
        <v>52031300</v>
      </c>
      <c r="F223" s="18">
        <v>13280</v>
      </c>
      <c r="G223" s="18">
        <v>4513256300</v>
      </c>
      <c r="H223" s="18">
        <v>0</v>
      </c>
      <c r="I223" s="18">
        <v>0</v>
      </c>
      <c r="J223" s="18">
        <v>0</v>
      </c>
      <c r="K223" s="18">
        <v>0</v>
      </c>
      <c r="L223" s="18">
        <f t="shared" si="30"/>
        <v>542</v>
      </c>
      <c r="M223" s="18">
        <f t="shared" si="31"/>
        <v>1120881503</v>
      </c>
      <c r="N223" s="18">
        <v>459</v>
      </c>
      <c r="O223" s="18">
        <v>922143603</v>
      </c>
      <c r="P223" s="18">
        <v>37</v>
      </c>
      <c r="Q223" s="18">
        <v>43432800</v>
      </c>
      <c r="R223" s="18">
        <v>46</v>
      </c>
      <c r="S223" s="18">
        <v>155305100</v>
      </c>
      <c r="T223" s="8">
        <f t="shared" si="37"/>
        <v>14178</v>
      </c>
      <c r="U223" s="8">
        <f t="shared" si="38"/>
        <v>5686169103</v>
      </c>
      <c r="V223" s="9">
        <f t="shared" si="32"/>
        <v>0.7937253040221446</v>
      </c>
      <c r="W223" s="8">
        <f t="shared" si="33"/>
        <v>13280</v>
      </c>
      <c r="X223" s="8">
        <f t="shared" si="34"/>
        <v>4668561400</v>
      </c>
      <c r="Y223" s="7">
        <f t="shared" si="35"/>
        <v>339853.6370481928</v>
      </c>
      <c r="Z223" s="9">
        <f t="shared" si="36"/>
        <v>0.027312782505546952</v>
      </c>
      <c r="AA223" s="7">
        <v>339660.15213134506</v>
      </c>
      <c r="AB223" s="9">
        <f t="shared" si="39"/>
        <v>0.0005696426726350382</v>
      </c>
    </row>
    <row r="224" spans="1:28" ht="12.75">
      <c r="A224" s="14" t="s">
        <v>475</v>
      </c>
      <c r="B224" s="14" t="s">
        <v>476</v>
      </c>
      <c r="C224" t="s">
        <v>477</v>
      </c>
      <c r="D224" s="18">
        <v>493</v>
      </c>
      <c r="E224" s="18">
        <v>6201500</v>
      </c>
      <c r="F224" s="18">
        <v>2557</v>
      </c>
      <c r="G224" s="18">
        <v>246957400</v>
      </c>
      <c r="H224" s="18">
        <v>15</v>
      </c>
      <c r="I224" s="18">
        <v>1593800</v>
      </c>
      <c r="J224" s="18">
        <v>35</v>
      </c>
      <c r="K224" s="18">
        <v>518062</v>
      </c>
      <c r="L224" s="18">
        <f t="shared" si="30"/>
        <v>101</v>
      </c>
      <c r="M224" s="18">
        <f t="shared" si="31"/>
        <v>29923500</v>
      </c>
      <c r="N224" s="18">
        <v>78</v>
      </c>
      <c r="O224" s="18">
        <v>13779800</v>
      </c>
      <c r="P224" s="18">
        <v>14</v>
      </c>
      <c r="Q224" s="18">
        <v>9921000</v>
      </c>
      <c r="R224" s="18">
        <v>9</v>
      </c>
      <c r="S224" s="18">
        <v>6222700</v>
      </c>
      <c r="T224" s="8">
        <f t="shared" si="37"/>
        <v>3201</v>
      </c>
      <c r="U224" s="8">
        <f t="shared" si="38"/>
        <v>285194262</v>
      </c>
      <c r="V224" s="9">
        <f t="shared" si="32"/>
        <v>0.8715154304191436</v>
      </c>
      <c r="W224" s="8">
        <f t="shared" si="33"/>
        <v>2572</v>
      </c>
      <c r="X224" s="8">
        <f t="shared" si="34"/>
        <v>254773900</v>
      </c>
      <c r="Y224" s="7">
        <f t="shared" si="35"/>
        <v>96637.32503888026</v>
      </c>
      <c r="Z224" s="9">
        <f t="shared" si="36"/>
        <v>0.02181916268708099</v>
      </c>
      <c r="AA224" s="7">
        <v>97107.41029641185</v>
      </c>
      <c r="AB224" s="9">
        <f t="shared" si="39"/>
        <v>-0.00484087935304526</v>
      </c>
    </row>
    <row r="225" spans="1:28" ht="12.75">
      <c r="A225" s="14" t="s">
        <v>478</v>
      </c>
      <c r="B225" s="14" t="s">
        <v>479</v>
      </c>
      <c r="C225" t="s">
        <v>477</v>
      </c>
      <c r="D225" s="18">
        <v>1619</v>
      </c>
      <c r="E225" s="18">
        <v>69657900</v>
      </c>
      <c r="F225" s="18">
        <v>10069</v>
      </c>
      <c r="G225" s="18">
        <v>1802363800</v>
      </c>
      <c r="H225" s="18">
        <v>51</v>
      </c>
      <c r="I225" s="18">
        <v>9878800</v>
      </c>
      <c r="J225" s="18">
        <v>124</v>
      </c>
      <c r="K225" s="18">
        <v>513400</v>
      </c>
      <c r="L225" s="18">
        <f t="shared" si="30"/>
        <v>410</v>
      </c>
      <c r="M225" s="18">
        <f t="shared" si="31"/>
        <v>1009570400</v>
      </c>
      <c r="N225" s="18">
        <v>365</v>
      </c>
      <c r="O225" s="18">
        <v>883253400</v>
      </c>
      <c r="P225" s="18">
        <v>32</v>
      </c>
      <c r="Q225" s="18">
        <v>18788800</v>
      </c>
      <c r="R225" s="18">
        <v>13</v>
      </c>
      <c r="S225" s="18">
        <v>107528200</v>
      </c>
      <c r="T225" s="8">
        <f t="shared" si="37"/>
        <v>12273</v>
      </c>
      <c r="U225" s="8">
        <f t="shared" si="38"/>
        <v>2891984300</v>
      </c>
      <c r="V225" s="9">
        <f t="shared" si="32"/>
        <v>0.6266433050829494</v>
      </c>
      <c r="W225" s="8">
        <f t="shared" si="33"/>
        <v>10120</v>
      </c>
      <c r="X225" s="8">
        <f t="shared" si="34"/>
        <v>1919770800</v>
      </c>
      <c r="Y225" s="7">
        <f t="shared" si="35"/>
        <v>179075.3557312253</v>
      </c>
      <c r="Z225" s="9">
        <f t="shared" si="36"/>
        <v>0.03718146049409743</v>
      </c>
      <c r="AA225" s="7">
        <v>113767.82948207171</v>
      </c>
      <c r="AB225" s="9">
        <f t="shared" si="39"/>
        <v>0.5740421219818138</v>
      </c>
    </row>
    <row r="226" spans="1:28" ht="12.75">
      <c r="A226" s="14" t="s">
        <v>480</v>
      </c>
      <c r="B226" s="14" t="s">
        <v>481</v>
      </c>
      <c r="C226" t="s">
        <v>477</v>
      </c>
      <c r="D226" s="18">
        <v>338</v>
      </c>
      <c r="E226" s="18">
        <v>23442400</v>
      </c>
      <c r="F226" s="18">
        <v>3352</v>
      </c>
      <c r="G226" s="18">
        <v>889149600</v>
      </c>
      <c r="H226" s="18">
        <v>107</v>
      </c>
      <c r="I226" s="18">
        <v>26804000</v>
      </c>
      <c r="J226" s="18">
        <v>203</v>
      </c>
      <c r="K226" s="18">
        <v>2753700</v>
      </c>
      <c r="L226" s="18">
        <f t="shared" si="30"/>
        <v>99</v>
      </c>
      <c r="M226" s="18">
        <f t="shared" si="31"/>
        <v>74343400</v>
      </c>
      <c r="N226" s="18">
        <v>72</v>
      </c>
      <c r="O226" s="18">
        <v>55217900</v>
      </c>
      <c r="P226" s="18">
        <v>22</v>
      </c>
      <c r="Q226" s="18">
        <v>16965700</v>
      </c>
      <c r="R226" s="18">
        <v>5</v>
      </c>
      <c r="S226" s="18">
        <v>2159800</v>
      </c>
      <c r="T226" s="8">
        <f t="shared" si="37"/>
        <v>4099</v>
      </c>
      <c r="U226" s="8">
        <f t="shared" si="38"/>
        <v>1016493100</v>
      </c>
      <c r="V226" s="9">
        <f t="shared" si="32"/>
        <v>0.9010918027874464</v>
      </c>
      <c r="W226" s="8">
        <f t="shared" si="33"/>
        <v>3459</v>
      </c>
      <c r="X226" s="8">
        <f t="shared" si="34"/>
        <v>918113400</v>
      </c>
      <c r="Y226" s="7">
        <f t="shared" si="35"/>
        <v>264803.0066493206</v>
      </c>
      <c r="Z226" s="9">
        <f t="shared" si="36"/>
        <v>0.002124756183785212</v>
      </c>
      <c r="AA226" s="7">
        <v>169617.29066985645</v>
      </c>
      <c r="AB226" s="9">
        <f t="shared" si="39"/>
        <v>0.5611793208319421</v>
      </c>
    </row>
    <row r="227" spans="1:28" ht="12.75">
      <c r="A227" s="14" t="s">
        <v>482</v>
      </c>
      <c r="B227" s="14" t="s">
        <v>483</v>
      </c>
      <c r="C227" t="s">
        <v>477</v>
      </c>
      <c r="D227" s="18">
        <v>465</v>
      </c>
      <c r="E227" s="18">
        <v>19466400</v>
      </c>
      <c r="F227" s="18">
        <v>1378</v>
      </c>
      <c r="G227" s="18">
        <v>320339500</v>
      </c>
      <c r="H227" s="18">
        <v>109</v>
      </c>
      <c r="I227" s="18">
        <v>26458300</v>
      </c>
      <c r="J227" s="18">
        <v>265</v>
      </c>
      <c r="K227" s="18">
        <v>4412100</v>
      </c>
      <c r="L227" s="18">
        <f t="shared" si="30"/>
        <v>62</v>
      </c>
      <c r="M227" s="18">
        <f t="shared" si="31"/>
        <v>29073900</v>
      </c>
      <c r="N227" s="18">
        <v>61</v>
      </c>
      <c r="O227" s="18">
        <v>27936500</v>
      </c>
      <c r="P227" s="18">
        <v>1</v>
      </c>
      <c r="Q227" s="18">
        <v>1137400</v>
      </c>
      <c r="R227" s="18">
        <v>0</v>
      </c>
      <c r="S227" s="18">
        <v>0</v>
      </c>
      <c r="T227" s="8">
        <f t="shared" si="37"/>
        <v>2279</v>
      </c>
      <c r="U227" s="8">
        <f t="shared" si="38"/>
        <v>399750200</v>
      </c>
      <c r="V227" s="9">
        <f t="shared" si="32"/>
        <v>0.8675362764046147</v>
      </c>
      <c r="W227" s="8">
        <f t="shared" si="33"/>
        <v>1487</v>
      </c>
      <c r="X227" s="8">
        <f t="shared" si="34"/>
        <v>346797800</v>
      </c>
      <c r="Y227" s="7">
        <f t="shared" si="35"/>
        <v>233219.77135171485</v>
      </c>
      <c r="Z227" s="9">
        <f t="shared" si="36"/>
        <v>0</v>
      </c>
      <c r="AA227" s="7">
        <v>232563.68563685636</v>
      </c>
      <c r="AB227" s="9">
        <f t="shared" si="39"/>
        <v>0.002821101295595031</v>
      </c>
    </row>
    <row r="228" spans="1:28" ht="12.75">
      <c r="A228" s="14" t="s">
        <v>484</v>
      </c>
      <c r="B228" s="14" t="s">
        <v>485</v>
      </c>
      <c r="C228" t="s">
        <v>477</v>
      </c>
      <c r="D228" s="18">
        <v>1000</v>
      </c>
      <c r="E228" s="18">
        <v>23785000</v>
      </c>
      <c r="F228" s="18">
        <v>5546</v>
      </c>
      <c r="G228" s="18">
        <v>676688100</v>
      </c>
      <c r="H228" s="18">
        <v>280</v>
      </c>
      <c r="I228" s="18">
        <v>33177400</v>
      </c>
      <c r="J228" s="18">
        <v>718</v>
      </c>
      <c r="K228" s="18">
        <v>5877300</v>
      </c>
      <c r="L228" s="18">
        <f t="shared" si="30"/>
        <v>308</v>
      </c>
      <c r="M228" s="18">
        <f t="shared" si="31"/>
        <v>64730300</v>
      </c>
      <c r="N228" s="18">
        <v>300</v>
      </c>
      <c r="O228" s="18">
        <v>62760500</v>
      </c>
      <c r="P228" s="18">
        <v>0</v>
      </c>
      <c r="Q228" s="18">
        <v>0</v>
      </c>
      <c r="R228" s="18">
        <v>8</v>
      </c>
      <c r="S228" s="18">
        <v>1969800</v>
      </c>
      <c r="T228" s="8">
        <f t="shared" si="37"/>
        <v>7852</v>
      </c>
      <c r="U228" s="8">
        <f t="shared" si="38"/>
        <v>804258100</v>
      </c>
      <c r="V228" s="9">
        <f t="shared" si="32"/>
        <v>0.8826339454958552</v>
      </c>
      <c r="W228" s="8">
        <f t="shared" si="33"/>
        <v>5826</v>
      </c>
      <c r="X228" s="8">
        <f t="shared" si="34"/>
        <v>711835300</v>
      </c>
      <c r="Y228" s="7">
        <f t="shared" si="35"/>
        <v>121844.40439409543</v>
      </c>
      <c r="Z228" s="9">
        <f t="shared" si="36"/>
        <v>0.002449213753644508</v>
      </c>
      <c r="AA228" s="7">
        <v>121588.10421666095</v>
      </c>
      <c r="AB228" s="9">
        <f t="shared" si="39"/>
        <v>0.0021079379359165437</v>
      </c>
    </row>
    <row r="229" spans="1:28" ht="12.75">
      <c r="A229" s="14" t="s">
        <v>486</v>
      </c>
      <c r="B229" s="14" t="s">
        <v>487</v>
      </c>
      <c r="C229" t="s">
        <v>477</v>
      </c>
      <c r="D229" s="18">
        <v>1128</v>
      </c>
      <c r="E229" s="18">
        <v>54928800</v>
      </c>
      <c r="F229" s="18">
        <v>4704</v>
      </c>
      <c r="G229" s="18">
        <v>883463400</v>
      </c>
      <c r="H229" s="18">
        <v>12</v>
      </c>
      <c r="I229" s="18">
        <v>2920600</v>
      </c>
      <c r="J229" s="18">
        <v>42</v>
      </c>
      <c r="K229" s="18">
        <v>277800</v>
      </c>
      <c r="L229" s="18">
        <f t="shared" si="30"/>
        <v>280</v>
      </c>
      <c r="M229" s="18">
        <f t="shared" si="31"/>
        <v>251407900</v>
      </c>
      <c r="N229" s="18">
        <v>251</v>
      </c>
      <c r="O229" s="18">
        <v>182279800</v>
      </c>
      <c r="P229" s="18">
        <v>7</v>
      </c>
      <c r="Q229" s="18">
        <v>14400100</v>
      </c>
      <c r="R229" s="18">
        <v>22</v>
      </c>
      <c r="S229" s="18">
        <v>54728000</v>
      </c>
      <c r="T229" s="8">
        <f t="shared" si="37"/>
        <v>6166</v>
      </c>
      <c r="U229" s="8">
        <f t="shared" si="38"/>
        <v>1192998500</v>
      </c>
      <c r="V229" s="9">
        <f t="shared" si="32"/>
        <v>0.7429883608403531</v>
      </c>
      <c r="W229" s="8">
        <f t="shared" si="33"/>
        <v>4716</v>
      </c>
      <c r="X229" s="8">
        <f t="shared" si="34"/>
        <v>941112000</v>
      </c>
      <c r="Y229" s="7">
        <f t="shared" si="35"/>
        <v>187952.50212044106</v>
      </c>
      <c r="Z229" s="9">
        <f t="shared" si="36"/>
        <v>0.04587432423427188</v>
      </c>
      <c r="AA229" s="7">
        <v>187900.42408821036</v>
      </c>
      <c r="AB229" s="9">
        <f t="shared" si="39"/>
        <v>0.0002771576087888351</v>
      </c>
    </row>
    <row r="230" spans="1:28" ht="12.75">
      <c r="A230" s="14" t="s">
        <v>488</v>
      </c>
      <c r="B230" s="14" t="s">
        <v>414</v>
      </c>
      <c r="C230" t="s">
        <v>477</v>
      </c>
      <c r="D230" s="18">
        <v>179</v>
      </c>
      <c r="E230" s="18">
        <v>7240787</v>
      </c>
      <c r="F230" s="18">
        <v>1834</v>
      </c>
      <c r="G230" s="18">
        <v>186425250</v>
      </c>
      <c r="H230" s="18">
        <v>13</v>
      </c>
      <c r="I230" s="18">
        <v>1388300</v>
      </c>
      <c r="J230" s="18">
        <v>43</v>
      </c>
      <c r="K230" s="18">
        <v>465900</v>
      </c>
      <c r="L230" s="18">
        <f t="shared" si="30"/>
        <v>82</v>
      </c>
      <c r="M230" s="18">
        <f t="shared" si="31"/>
        <v>329357264</v>
      </c>
      <c r="N230" s="18">
        <v>60</v>
      </c>
      <c r="O230" s="18">
        <v>26235000</v>
      </c>
      <c r="P230" s="18">
        <v>19</v>
      </c>
      <c r="Q230" s="18">
        <v>302711964</v>
      </c>
      <c r="R230" s="18">
        <v>3</v>
      </c>
      <c r="S230" s="18">
        <v>410300</v>
      </c>
      <c r="T230" s="8">
        <f t="shared" si="37"/>
        <v>2151</v>
      </c>
      <c r="U230" s="8">
        <f t="shared" si="38"/>
        <v>524877501</v>
      </c>
      <c r="V230" s="9">
        <f t="shared" si="32"/>
        <v>0.35782358672676273</v>
      </c>
      <c r="W230" s="8">
        <f t="shared" si="33"/>
        <v>1847</v>
      </c>
      <c r="X230" s="8">
        <f t="shared" si="34"/>
        <v>188223850</v>
      </c>
      <c r="Y230" s="7">
        <f t="shared" si="35"/>
        <v>101685.73362208987</v>
      </c>
      <c r="Z230" s="9">
        <f t="shared" si="36"/>
        <v>0.0007817062061496136</v>
      </c>
      <c r="AA230" s="7">
        <v>101755.16774891775</v>
      </c>
      <c r="AB230" s="9">
        <f t="shared" si="39"/>
        <v>-0.0006823646244602538</v>
      </c>
    </row>
    <row r="231" spans="1:28" ht="12.75">
      <c r="A231" s="14" t="s">
        <v>489</v>
      </c>
      <c r="B231" s="14" t="s">
        <v>490</v>
      </c>
      <c r="C231" t="s">
        <v>477</v>
      </c>
      <c r="D231" s="18">
        <v>420</v>
      </c>
      <c r="E231" s="18">
        <v>28662100</v>
      </c>
      <c r="F231" s="18">
        <v>3745</v>
      </c>
      <c r="G231" s="18">
        <v>1175818900</v>
      </c>
      <c r="H231" s="18">
        <v>99</v>
      </c>
      <c r="I231" s="18">
        <v>31758500</v>
      </c>
      <c r="J231" s="18">
        <v>225</v>
      </c>
      <c r="K231" s="18">
        <v>2866900</v>
      </c>
      <c r="L231" s="18">
        <f t="shared" si="30"/>
        <v>133</v>
      </c>
      <c r="M231" s="18">
        <f t="shared" si="31"/>
        <v>97179100</v>
      </c>
      <c r="N231" s="18">
        <v>129</v>
      </c>
      <c r="O231" s="18">
        <v>89881800</v>
      </c>
      <c r="P231" s="18">
        <v>0</v>
      </c>
      <c r="Q231" s="18">
        <v>0</v>
      </c>
      <c r="R231" s="18">
        <v>4</v>
      </c>
      <c r="S231" s="18">
        <v>7297300</v>
      </c>
      <c r="T231" s="8">
        <f t="shared" si="37"/>
        <v>4622</v>
      </c>
      <c r="U231" s="8">
        <f t="shared" si="38"/>
        <v>1336285500</v>
      </c>
      <c r="V231" s="9">
        <f t="shared" si="32"/>
        <v>0.9036821846828391</v>
      </c>
      <c r="W231" s="8">
        <f t="shared" si="33"/>
        <v>3844</v>
      </c>
      <c r="X231" s="8">
        <f t="shared" si="34"/>
        <v>1214874700</v>
      </c>
      <c r="Y231" s="7">
        <f t="shared" si="35"/>
        <v>314146.04578563996</v>
      </c>
      <c r="Z231" s="9">
        <f t="shared" si="36"/>
        <v>0.005460883920389767</v>
      </c>
      <c r="AA231" s="7">
        <v>313807.50853242324</v>
      </c>
      <c r="AB231" s="9">
        <f t="shared" si="39"/>
        <v>0.0010788054587984645</v>
      </c>
    </row>
    <row r="232" spans="1:28" ht="12.75">
      <c r="A232" s="14" t="s">
        <v>491</v>
      </c>
      <c r="B232" s="14" t="s">
        <v>492</v>
      </c>
      <c r="C232" t="s">
        <v>477</v>
      </c>
      <c r="D232" s="18">
        <v>469</v>
      </c>
      <c r="E232" s="18">
        <v>17647900</v>
      </c>
      <c r="F232" s="18">
        <v>2100</v>
      </c>
      <c r="G232" s="18">
        <v>227011800</v>
      </c>
      <c r="H232" s="18">
        <v>46</v>
      </c>
      <c r="I232" s="18">
        <v>4700000</v>
      </c>
      <c r="J232" s="18">
        <v>157</v>
      </c>
      <c r="K232" s="18">
        <v>2829700</v>
      </c>
      <c r="L232" s="18">
        <f t="shared" si="30"/>
        <v>175</v>
      </c>
      <c r="M232" s="18">
        <f t="shared" si="31"/>
        <v>360604927</v>
      </c>
      <c r="N232" s="18">
        <v>73</v>
      </c>
      <c r="O232" s="18">
        <v>64805410</v>
      </c>
      <c r="P232" s="18">
        <v>102</v>
      </c>
      <c r="Q232" s="18">
        <v>295799517</v>
      </c>
      <c r="R232" s="18">
        <v>0</v>
      </c>
      <c r="S232" s="18">
        <v>0</v>
      </c>
      <c r="T232" s="8">
        <f t="shared" si="37"/>
        <v>2947</v>
      </c>
      <c r="U232" s="8">
        <f t="shared" si="38"/>
        <v>612794327</v>
      </c>
      <c r="V232" s="9">
        <f t="shared" si="32"/>
        <v>0.37812327854660444</v>
      </c>
      <c r="W232" s="8">
        <f t="shared" si="33"/>
        <v>2146</v>
      </c>
      <c r="X232" s="8">
        <f t="shared" si="34"/>
        <v>231711800</v>
      </c>
      <c r="Y232" s="7">
        <f t="shared" si="35"/>
        <v>107973.81174277727</v>
      </c>
      <c r="Z232" s="9">
        <f t="shared" si="36"/>
        <v>0</v>
      </c>
      <c r="AA232" s="7">
        <v>107413.65123889668</v>
      </c>
      <c r="AB232" s="9">
        <f t="shared" si="39"/>
        <v>0.0052149842912866265</v>
      </c>
    </row>
    <row r="233" spans="1:28" ht="12.75">
      <c r="A233" s="14" t="s">
        <v>493</v>
      </c>
      <c r="B233" s="14" t="s">
        <v>494</v>
      </c>
      <c r="C233" t="s">
        <v>477</v>
      </c>
      <c r="D233" s="18">
        <v>337</v>
      </c>
      <c r="E233" s="18">
        <v>20729200</v>
      </c>
      <c r="F233" s="18">
        <v>5378</v>
      </c>
      <c r="G233" s="18">
        <v>1097392800</v>
      </c>
      <c r="H233" s="18">
        <v>85</v>
      </c>
      <c r="I233" s="18">
        <v>26728600</v>
      </c>
      <c r="J233" s="18">
        <v>170</v>
      </c>
      <c r="K233" s="18">
        <v>1677400</v>
      </c>
      <c r="L233" s="18">
        <f t="shared" si="30"/>
        <v>180</v>
      </c>
      <c r="M233" s="18">
        <f t="shared" si="31"/>
        <v>202484500</v>
      </c>
      <c r="N233" s="18">
        <v>170</v>
      </c>
      <c r="O233" s="18">
        <v>185562100</v>
      </c>
      <c r="P233" s="18">
        <v>5</v>
      </c>
      <c r="Q233" s="18">
        <v>13942400</v>
      </c>
      <c r="R233" s="18">
        <v>5</v>
      </c>
      <c r="S233" s="18">
        <v>2980000</v>
      </c>
      <c r="T233" s="8">
        <f t="shared" si="37"/>
        <v>6150</v>
      </c>
      <c r="U233" s="8">
        <f t="shared" si="38"/>
        <v>1349012500</v>
      </c>
      <c r="V233" s="9">
        <f t="shared" si="32"/>
        <v>0.8332920562263136</v>
      </c>
      <c r="W233" s="8">
        <f t="shared" si="33"/>
        <v>5463</v>
      </c>
      <c r="X233" s="8">
        <f t="shared" si="34"/>
        <v>1127101400</v>
      </c>
      <c r="Y233" s="7">
        <f t="shared" si="35"/>
        <v>205769.9798645433</v>
      </c>
      <c r="Z233" s="9">
        <f t="shared" si="36"/>
        <v>0.0022090232670193936</v>
      </c>
      <c r="AA233" s="7">
        <v>121964.96511200881</v>
      </c>
      <c r="AB233" s="9">
        <f t="shared" si="39"/>
        <v>0.6871236725691725</v>
      </c>
    </row>
    <row r="234" spans="1:28" ht="12.75">
      <c r="A234" s="14" t="s">
        <v>495</v>
      </c>
      <c r="B234" s="14" t="s">
        <v>496</v>
      </c>
      <c r="C234" t="s">
        <v>477</v>
      </c>
      <c r="D234" s="18">
        <v>1678</v>
      </c>
      <c r="E234" s="18">
        <v>79465000</v>
      </c>
      <c r="F234" s="18">
        <v>10749</v>
      </c>
      <c r="G234" s="18">
        <v>2404296400</v>
      </c>
      <c r="H234" s="18">
        <v>133</v>
      </c>
      <c r="I234" s="18">
        <v>27870700</v>
      </c>
      <c r="J234" s="18">
        <v>329</v>
      </c>
      <c r="K234" s="18">
        <v>2159700</v>
      </c>
      <c r="L234" s="18">
        <f t="shared" si="30"/>
        <v>443</v>
      </c>
      <c r="M234" s="18">
        <f t="shared" si="31"/>
        <v>337628000</v>
      </c>
      <c r="N234" s="18">
        <v>414</v>
      </c>
      <c r="O234" s="18">
        <v>291471400</v>
      </c>
      <c r="P234" s="18">
        <v>15</v>
      </c>
      <c r="Q234" s="18">
        <v>12818600</v>
      </c>
      <c r="R234" s="18">
        <v>14</v>
      </c>
      <c r="S234" s="18">
        <v>33338000</v>
      </c>
      <c r="T234" s="8">
        <f t="shared" si="37"/>
        <v>13332</v>
      </c>
      <c r="U234" s="8">
        <f t="shared" si="38"/>
        <v>2851419800</v>
      </c>
      <c r="V234" s="9">
        <f t="shared" si="32"/>
        <v>0.852967037684174</v>
      </c>
      <c r="W234" s="8">
        <f t="shared" si="33"/>
        <v>10882</v>
      </c>
      <c r="X234" s="8">
        <f t="shared" si="34"/>
        <v>2465505100</v>
      </c>
      <c r="Y234" s="7">
        <f t="shared" si="35"/>
        <v>223503.68498437788</v>
      </c>
      <c r="Z234" s="9">
        <f t="shared" si="36"/>
        <v>0.011691719332242835</v>
      </c>
      <c r="AA234" s="7">
        <v>226828.33502819636</v>
      </c>
      <c r="AB234" s="9">
        <f t="shared" si="39"/>
        <v>-0.014657119638096409</v>
      </c>
    </row>
    <row r="235" spans="1:28" ht="12.75">
      <c r="A235" s="14" t="s">
        <v>497</v>
      </c>
      <c r="B235" s="14" t="s">
        <v>498</v>
      </c>
      <c r="C235" t="s">
        <v>477</v>
      </c>
      <c r="D235" s="18">
        <v>115</v>
      </c>
      <c r="E235" s="18">
        <v>3262900</v>
      </c>
      <c r="F235" s="18">
        <v>1089</v>
      </c>
      <c r="G235" s="18">
        <v>165757700</v>
      </c>
      <c r="H235" s="18">
        <v>0</v>
      </c>
      <c r="I235" s="18">
        <v>0</v>
      </c>
      <c r="J235" s="18">
        <v>0</v>
      </c>
      <c r="K235" s="18">
        <v>0</v>
      </c>
      <c r="L235" s="18">
        <f t="shared" si="30"/>
        <v>37</v>
      </c>
      <c r="M235" s="18">
        <f t="shared" si="31"/>
        <v>8493600</v>
      </c>
      <c r="N235" s="18">
        <v>34</v>
      </c>
      <c r="O235" s="18">
        <v>7676900</v>
      </c>
      <c r="P235" s="18">
        <v>1</v>
      </c>
      <c r="Q235" s="18">
        <v>209400</v>
      </c>
      <c r="R235" s="18">
        <v>2</v>
      </c>
      <c r="S235" s="18">
        <v>607300</v>
      </c>
      <c r="T235" s="8">
        <f t="shared" si="37"/>
        <v>1241</v>
      </c>
      <c r="U235" s="8">
        <f t="shared" si="38"/>
        <v>177514200</v>
      </c>
      <c r="V235" s="9">
        <f t="shared" si="32"/>
        <v>0.9337714954634615</v>
      </c>
      <c r="W235" s="8">
        <f t="shared" si="33"/>
        <v>1089</v>
      </c>
      <c r="X235" s="8">
        <f t="shared" si="34"/>
        <v>166365000</v>
      </c>
      <c r="Y235" s="7">
        <f t="shared" si="35"/>
        <v>152210.927456382</v>
      </c>
      <c r="Z235" s="9">
        <f t="shared" si="36"/>
        <v>0.0034211347599234316</v>
      </c>
      <c r="AA235" s="7">
        <v>152772.75229357797</v>
      </c>
      <c r="AB235" s="9">
        <f t="shared" si="39"/>
        <v>-0.0036775199030016767</v>
      </c>
    </row>
    <row r="236" spans="1:28" ht="12.75">
      <c r="A236" s="14" t="s">
        <v>499</v>
      </c>
      <c r="B236" s="14" t="s">
        <v>500</v>
      </c>
      <c r="C236" t="s">
        <v>477</v>
      </c>
      <c r="D236" s="18">
        <v>116</v>
      </c>
      <c r="E236" s="18">
        <v>5053600</v>
      </c>
      <c r="F236" s="18">
        <v>589</v>
      </c>
      <c r="G236" s="18">
        <v>120564700</v>
      </c>
      <c r="H236" s="18">
        <v>7</v>
      </c>
      <c r="I236" s="18">
        <v>1461300</v>
      </c>
      <c r="J236" s="18">
        <v>14</v>
      </c>
      <c r="K236" s="18">
        <v>123900</v>
      </c>
      <c r="L236" s="18">
        <f t="shared" si="30"/>
        <v>43</v>
      </c>
      <c r="M236" s="18">
        <f t="shared" si="31"/>
        <v>15434700</v>
      </c>
      <c r="N236" s="18">
        <v>32</v>
      </c>
      <c r="O236" s="18">
        <v>8505900</v>
      </c>
      <c r="P236" s="18">
        <v>9</v>
      </c>
      <c r="Q236" s="18">
        <v>6058600</v>
      </c>
      <c r="R236" s="18">
        <v>2</v>
      </c>
      <c r="S236" s="18">
        <v>870200</v>
      </c>
      <c r="T236" s="8">
        <f t="shared" si="37"/>
        <v>769</v>
      </c>
      <c r="U236" s="8">
        <f t="shared" si="38"/>
        <v>142638200</v>
      </c>
      <c r="V236" s="9">
        <f t="shared" si="32"/>
        <v>0.8554931287691516</v>
      </c>
      <c r="W236" s="8">
        <f t="shared" si="33"/>
        <v>596</v>
      </c>
      <c r="X236" s="8">
        <f t="shared" si="34"/>
        <v>122896200</v>
      </c>
      <c r="Y236" s="7">
        <f t="shared" si="35"/>
        <v>204741.61073825503</v>
      </c>
      <c r="Z236" s="9">
        <f t="shared" si="36"/>
        <v>0.006100750009464505</v>
      </c>
      <c r="AA236" s="7">
        <v>205677.38693467336</v>
      </c>
      <c r="AB236" s="9">
        <f t="shared" si="39"/>
        <v>-0.0045497281464177124</v>
      </c>
    </row>
    <row r="237" spans="1:28" ht="12.75">
      <c r="A237" s="14" t="s">
        <v>501</v>
      </c>
      <c r="B237" s="14" t="s">
        <v>502</v>
      </c>
      <c r="C237" t="s">
        <v>477</v>
      </c>
      <c r="D237" s="18">
        <v>194</v>
      </c>
      <c r="E237" s="18">
        <v>3183800</v>
      </c>
      <c r="F237" s="18">
        <v>1976</v>
      </c>
      <c r="G237" s="18">
        <v>141684900</v>
      </c>
      <c r="H237" s="18">
        <v>0</v>
      </c>
      <c r="I237" s="18">
        <v>0</v>
      </c>
      <c r="J237" s="18">
        <v>1</v>
      </c>
      <c r="K237" s="18">
        <v>19000</v>
      </c>
      <c r="L237" s="18">
        <f t="shared" si="30"/>
        <v>149</v>
      </c>
      <c r="M237" s="18">
        <f t="shared" si="31"/>
        <v>102830900</v>
      </c>
      <c r="N237" s="18">
        <v>123</v>
      </c>
      <c r="O237" s="18">
        <v>49472600</v>
      </c>
      <c r="P237" s="18">
        <v>14</v>
      </c>
      <c r="Q237" s="18">
        <v>47463800</v>
      </c>
      <c r="R237" s="18">
        <v>12</v>
      </c>
      <c r="S237" s="18">
        <v>5894500</v>
      </c>
      <c r="T237" s="8">
        <f t="shared" si="37"/>
        <v>2320</v>
      </c>
      <c r="U237" s="8">
        <f t="shared" si="38"/>
        <v>247718600</v>
      </c>
      <c r="V237" s="9">
        <f t="shared" si="32"/>
        <v>0.5719590696863296</v>
      </c>
      <c r="W237" s="8">
        <f t="shared" si="33"/>
        <v>1976</v>
      </c>
      <c r="X237" s="8">
        <f t="shared" si="34"/>
        <v>147579400</v>
      </c>
      <c r="Y237" s="7">
        <f t="shared" si="35"/>
        <v>71702.88461538461</v>
      </c>
      <c r="Z237" s="9">
        <f t="shared" si="36"/>
        <v>0.023795144974983713</v>
      </c>
      <c r="AA237" s="7">
        <v>71707.73117736231</v>
      </c>
      <c r="AB237" s="9">
        <f t="shared" si="39"/>
        <v>-6.758771889896346E-05</v>
      </c>
    </row>
    <row r="238" spans="1:28" ht="12.75">
      <c r="A238" s="14" t="s">
        <v>503</v>
      </c>
      <c r="B238" s="14" t="s">
        <v>504</v>
      </c>
      <c r="C238" t="s">
        <v>477</v>
      </c>
      <c r="D238" s="18">
        <v>59</v>
      </c>
      <c r="E238" s="18">
        <v>1578200</v>
      </c>
      <c r="F238" s="18">
        <v>2998</v>
      </c>
      <c r="G238" s="18">
        <v>328466700</v>
      </c>
      <c r="H238" s="18">
        <v>1</v>
      </c>
      <c r="I238" s="18">
        <v>189700</v>
      </c>
      <c r="J238" s="18">
        <v>4</v>
      </c>
      <c r="K238" s="18">
        <v>32200</v>
      </c>
      <c r="L238" s="18">
        <f t="shared" si="30"/>
        <v>148</v>
      </c>
      <c r="M238" s="18">
        <f t="shared" si="31"/>
        <v>45601500</v>
      </c>
      <c r="N238" s="18">
        <v>134</v>
      </c>
      <c r="O238" s="18">
        <v>22520000</v>
      </c>
      <c r="P238" s="18">
        <v>4</v>
      </c>
      <c r="Q238" s="18">
        <v>15074500</v>
      </c>
      <c r="R238" s="18">
        <v>10</v>
      </c>
      <c r="S238" s="18">
        <v>8007000</v>
      </c>
      <c r="T238" s="8">
        <f t="shared" si="37"/>
        <v>3210</v>
      </c>
      <c r="U238" s="8">
        <f t="shared" si="38"/>
        <v>375868300</v>
      </c>
      <c r="V238" s="9">
        <f t="shared" si="32"/>
        <v>0.8743924401179881</v>
      </c>
      <c r="W238" s="8">
        <f t="shared" si="33"/>
        <v>2999</v>
      </c>
      <c r="X238" s="8">
        <f t="shared" si="34"/>
        <v>336663400</v>
      </c>
      <c r="Y238" s="7">
        <f t="shared" si="35"/>
        <v>109588.66288762921</v>
      </c>
      <c r="Z238" s="9">
        <f t="shared" si="36"/>
        <v>0.02130267436759099</v>
      </c>
      <c r="AA238" s="7">
        <v>109489.31068931069</v>
      </c>
      <c r="AB238" s="9">
        <f t="shared" si="39"/>
        <v>0.0009074145931966283</v>
      </c>
    </row>
    <row r="239" spans="1:28" ht="12.75">
      <c r="A239" s="14" t="s">
        <v>505</v>
      </c>
      <c r="B239" s="14" t="s">
        <v>506</v>
      </c>
      <c r="C239" t="s">
        <v>477</v>
      </c>
      <c r="D239" s="18">
        <v>163</v>
      </c>
      <c r="E239" s="18">
        <v>12412200</v>
      </c>
      <c r="F239" s="18">
        <v>913</v>
      </c>
      <c r="G239" s="18">
        <v>323062100</v>
      </c>
      <c r="H239" s="18">
        <v>128</v>
      </c>
      <c r="I239" s="18">
        <v>42337000</v>
      </c>
      <c r="J239" s="18">
        <v>218</v>
      </c>
      <c r="K239" s="18">
        <v>3622100</v>
      </c>
      <c r="L239" s="18">
        <f t="shared" si="30"/>
        <v>26</v>
      </c>
      <c r="M239" s="18">
        <f t="shared" si="31"/>
        <v>23694300</v>
      </c>
      <c r="N239" s="18">
        <v>26</v>
      </c>
      <c r="O239" s="18">
        <v>23694300</v>
      </c>
      <c r="P239" s="18">
        <v>0</v>
      </c>
      <c r="Q239" s="18">
        <v>0</v>
      </c>
      <c r="R239" s="18">
        <v>0</v>
      </c>
      <c r="S239" s="18">
        <v>0</v>
      </c>
      <c r="T239" s="8">
        <f t="shared" si="37"/>
        <v>1448</v>
      </c>
      <c r="U239" s="8">
        <f t="shared" si="38"/>
        <v>405127700</v>
      </c>
      <c r="V239" s="9">
        <f t="shared" si="32"/>
        <v>0.9019356119070604</v>
      </c>
      <c r="W239" s="8">
        <f t="shared" si="33"/>
        <v>1041</v>
      </c>
      <c r="X239" s="8">
        <f t="shared" si="34"/>
        <v>365399100</v>
      </c>
      <c r="Y239" s="7">
        <f t="shared" si="35"/>
        <v>351007.7809798271</v>
      </c>
      <c r="Z239" s="9">
        <f t="shared" si="36"/>
        <v>0</v>
      </c>
      <c r="AA239" s="7">
        <v>349683.62403100776</v>
      </c>
      <c r="AB239" s="9">
        <f t="shared" si="39"/>
        <v>0.003786728510632031</v>
      </c>
    </row>
    <row r="240" spans="1:28" ht="12.75">
      <c r="A240" s="14" t="s">
        <v>507</v>
      </c>
      <c r="B240" s="14" t="s">
        <v>508</v>
      </c>
      <c r="C240" t="s">
        <v>477</v>
      </c>
      <c r="D240" s="18">
        <v>75</v>
      </c>
      <c r="E240" s="18">
        <v>2146800</v>
      </c>
      <c r="F240" s="18">
        <v>797</v>
      </c>
      <c r="G240" s="18">
        <v>148633300</v>
      </c>
      <c r="H240" s="18">
        <v>0</v>
      </c>
      <c r="I240" s="18">
        <v>0</v>
      </c>
      <c r="J240" s="18">
        <v>2</v>
      </c>
      <c r="K240" s="18">
        <v>24700</v>
      </c>
      <c r="L240" s="18">
        <f t="shared" si="30"/>
        <v>99</v>
      </c>
      <c r="M240" s="18">
        <f t="shared" si="31"/>
        <v>38615500</v>
      </c>
      <c r="N240" s="18">
        <v>92</v>
      </c>
      <c r="O240" s="18">
        <v>35797600</v>
      </c>
      <c r="P240" s="18">
        <v>4</v>
      </c>
      <c r="Q240" s="18">
        <v>1695500</v>
      </c>
      <c r="R240" s="18">
        <v>3</v>
      </c>
      <c r="S240" s="18">
        <v>1122400</v>
      </c>
      <c r="T240" s="8">
        <f t="shared" si="37"/>
        <v>973</v>
      </c>
      <c r="U240" s="8">
        <f t="shared" si="38"/>
        <v>189420300</v>
      </c>
      <c r="V240" s="9">
        <f t="shared" si="32"/>
        <v>0.7846746098491028</v>
      </c>
      <c r="W240" s="8">
        <f t="shared" si="33"/>
        <v>797</v>
      </c>
      <c r="X240" s="8">
        <f t="shared" si="34"/>
        <v>149755700</v>
      </c>
      <c r="Y240" s="7">
        <f t="shared" si="35"/>
        <v>186490.9661229611</v>
      </c>
      <c r="Z240" s="9">
        <f t="shared" si="36"/>
        <v>0.005925447272546818</v>
      </c>
      <c r="AA240" s="7">
        <v>186990.26548672566</v>
      </c>
      <c r="AB240" s="9">
        <f t="shared" si="39"/>
        <v>-0.002670189073559024</v>
      </c>
    </row>
    <row r="241" spans="1:28" ht="12.75">
      <c r="A241" s="14" t="s">
        <v>509</v>
      </c>
      <c r="B241" s="14" t="s">
        <v>205</v>
      </c>
      <c r="C241" t="s">
        <v>477</v>
      </c>
      <c r="D241" s="18">
        <v>494</v>
      </c>
      <c r="E241" s="18">
        <v>27303200</v>
      </c>
      <c r="F241" s="18">
        <v>16109</v>
      </c>
      <c r="G241" s="18">
        <v>2074323500</v>
      </c>
      <c r="H241" s="18">
        <v>23</v>
      </c>
      <c r="I241" s="18">
        <v>3702700</v>
      </c>
      <c r="J241" s="18">
        <v>63</v>
      </c>
      <c r="K241" s="18">
        <v>540000</v>
      </c>
      <c r="L241" s="18">
        <f t="shared" si="30"/>
        <v>823</v>
      </c>
      <c r="M241" s="18">
        <f t="shared" si="31"/>
        <v>452517000</v>
      </c>
      <c r="N241" s="18">
        <v>800</v>
      </c>
      <c r="O241" s="18">
        <v>407604400</v>
      </c>
      <c r="P241" s="18">
        <v>12</v>
      </c>
      <c r="Q241" s="18">
        <v>6167100</v>
      </c>
      <c r="R241" s="18">
        <v>11</v>
      </c>
      <c r="S241" s="18">
        <v>38745500</v>
      </c>
      <c r="T241" s="8">
        <f t="shared" si="37"/>
        <v>17512</v>
      </c>
      <c r="U241" s="8">
        <f t="shared" si="38"/>
        <v>2558386400</v>
      </c>
      <c r="V241" s="9">
        <f t="shared" si="32"/>
        <v>0.8122409499987961</v>
      </c>
      <c r="W241" s="8">
        <f t="shared" si="33"/>
        <v>16132</v>
      </c>
      <c r="X241" s="8">
        <f t="shared" si="34"/>
        <v>2116771700</v>
      </c>
      <c r="Y241" s="7">
        <f t="shared" si="35"/>
        <v>128813.92263823457</v>
      </c>
      <c r="Z241" s="9">
        <f t="shared" si="36"/>
        <v>0.01514450670938526</v>
      </c>
      <c r="AA241" s="7">
        <v>129102.64218817838</v>
      </c>
      <c r="AB241" s="9">
        <f t="shared" si="39"/>
        <v>-0.0022363566310515583</v>
      </c>
    </row>
    <row r="242" spans="1:28" ht="12.75">
      <c r="A242" s="14" t="s">
        <v>510</v>
      </c>
      <c r="B242" s="14" t="s">
        <v>511</v>
      </c>
      <c r="C242" t="s">
        <v>477</v>
      </c>
      <c r="D242" s="18">
        <v>25</v>
      </c>
      <c r="E242" s="18">
        <v>1957800</v>
      </c>
      <c r="F242" s="18">
        <v>815</v>
      </c>
      <c r="G242" s="18">
        <v>251261700</v>
      </c>
      <c r="H242" s="18">
        <v>0</v>
      </c>
      <c r="I242" s="18">
        <v>0</v>
      </c>
      <c r="J242" s="18">
        <v>0</v>
      </c>
      <c r="K242" s="18">
        <v>0</v>
      </c>
      <c r="L242" s="18">
        <f t="shared" si="30"/>
        <v>17</v>
      </c>
      <c r="M242" s="18">
        <f t="shared" si="31"/>
        <v>7374400</v>
      </c>
      <c r="N242" s="18">
        <v>17</v>
      </c>
      <c r="O242" s="18">
        <v>7374400</v>
      </c>
      <c r="P242" s="18">
        <v>0</v>
      </c>
      <c r="Q242" s="18">
        <v>0</v>
      </c>
      <c r="R242" s="18">
        <v>0</v>
      </c>
      <c r="S242" s="18">
        <v>0</v>
      </c>
      <c r="T242" s="8">
        <f t="shared" si="37"/>
        <v>857</v>
      </c>
      <c r="U242" s="8">
        <f t="shared" si="38"/>
        <v>260593900</v>
      </c>
      <c r="V242" s="9">
        <f t="shared" si="32"/>
        <v>0.9641887242947743</v>
      </c>
      <c r="W242" s="8">
        <f t="shared" si="33"/>
        <v>815</v>
      </c>
      <c r="X242" s="8">
        <f t="shared" si="34"/>
        <v>251261700</v>
      </c>
      <c r="Y242" s="7">
        <f t="shared" si="35"/>
        <v>308296.5644171779</v>
      </c>
      <c r="Z242" s="9">
        <f t="shared" si="36"/>
        <v>0</v>
      </c>
      <c r="AA242" s="7">
        <v>347990.8200734394</v>
      </c>
      <c r="AB242" s="9">
        <f t="shared" si="39"/>
        <v>-0.11406696201895342</v>
      </c>
    </row>
    <row r="243" spans="1:28" ht="12.75">
      <c r="A243" s="14" t="s">
        <v>512</v>
      </c>
      <c r="B243" s="14" t="s">
        <v>513</v>
      </c>
      <c r="C243" t="s">
        <v>477</v>
      </c>
      <c r="D243" s="18">
        <v>398</v>
      </c>
      <c r="E243" s="18">
        <v>46821500</v>
      </c>
      <c r="F243" s="18">
        <v>6695</v>
      </c>
      <c r="G243" s="18">
        <v>1392335200</v>
      </c>
      <c r="H243" s="18">
        <v>16</v>
      </c>
      <c r="I243" s="18">
        <v>4098000</v>
      </c>
      <c r="J243" s="18">
        <v>41</v>
      </c>
      <c r="K243" s="18">
        <v>454000</v>
      </c>
      <c r="L243" s="18">
        <f t="shared" si="30"/>
        <v>322</v>
      </c>
      <c r="M243" s="18">
        <f t="shared" si="31"/>
        <v>1098037800</v>
      </c>
      <c r="N243" s="18">
        <v>282</v>
      </c>
      <c r="O243" s="18">
        <v>558809200</v>
      </c>
      <c r="P243" s="18">
        <v>32</v>
      </c>
      <c r="Q243" s="18">
        <v>448279400</v>
      </c>
      <c r="R243" s="18">
        <v>8</v>
      </c>
      <c r="S243" s="18">
        <v>90949200</v>
      </c>
      <c r="T243" s="8">
        <f t="shared" si="37"/>
        <v>7472</v>
      </c>
      <c r="U243" s="8">
        <f t="shared" si="38"/>
        <v>2541746500</v>
      </c>
      <c r="V243" s="9">
        <f t="shared" si="32"/>
        <v>0.5493990844484294</v>
      </c>
      <c r="W243" s="8">
        <f t="shared" si="33"/>
        <v>6711</v>
      </c>
      <c r="X243" s="8">
        <f t="shared" si="34"/>
        <v>1487382400</v>
      </c>
      <c r="Y243" s="7">
        <f t="shared" si="35"/>
        <v>208081.23975562508</v>
      </c>
      <c r="Z243" s="9">
        <f t="shared" si="36"/>
        <v>0.03578216789125115</v>
      </c>
      <c r="AA243" s="7">
        <v>208271.05577095138</v>
      </c>
      <c r="AB243" s="9">
        <f t="shared" si="39"/>
        <v>-0.0009113893172705383</v>
      </c>
    </row>
    <row r="244" spans="1:28" ht="12.75">
      <c r="A244" s="14" t="s">
        <v>514</v>
      </c>
      <c r="B244" s="14" t="s">
        <v>515</v>
      </c>
      <c r="C244" t="s">
        <v>477</v>
      </c>
      <c r="D244" s="18">
        <v>60</v>
      </c>
      <c r="E244" s="18">
        <v>2753600</v>
      </c>
      <c r="F244" s="18">
        <v>1398</v>
      </c>
      <c r="G244" s="18">
        <v>191459070</v>
      </c>
      <c r="H244" s="18">
        <v>0</v>
      </c>
      <c r="I244" s="18">
        <v>0</v>
      </c>
      <c r="J244" s="18">
        <v>0</v>
      </c>
      <c r="K244" s="18">
        <v>0</v>
      </c>
      <c r="L244" s="18">
        <f t="shared" si="30"/>
        <v>147</v>
      </c>
      <c r="M244" s="18">
        <f t="shared" si="31"/>
        <v>73969400</v>
      </c>
      <c r="N244" s="18">
        <v>96</v>
      </c>
      <c r="O244" s="18">
        <v>27124600</v>
      </c>
      <c r="P244" s="18">
        <v>41</v>
      </c>
      <c r="Q244" s="18">
        <v>35202400</v>
      </c>
      <c r="R244" s="18">
        <v>10</v>
      </c>
      <c r="S244" s="18">
        <v>11642400</v>
      </c>
      <c r="T244" s="8">
        <f t="shared" si="37"/>
        <v>1605</v>
      </c>
      <c r="U244" s="8">
        <f t="shared" si="38"/>
        <v>268182070</v>
      </c>
      <c r="V244" s="9">
        <f t="shared" si="32"/>
        <v>0.7139145059175657</v>
      </c>
      <c r="W244" s="8">
        <f t="shared" si="33"/>
        <v>1398</v>
      </c>
      <c r="X244" s="8">
        <f t="shared" si="34"/>
        <v>203101470</v>
      </c>
      <c r="Y244" s="7">
        <f t="shared" si="35"/>
        <v>136952.1244635193</v>
      </c>
      <c r="Z244" s="9">
        <f t="shared" si="36"/>
        <v>0.04341229821963862</v>
      </c>
      <c r="AA244" s="7">
        <v>87194.83129935391</v>
      </c>
      <c r="AB244" s="9">
        <f t="shared" si="39"/>
        <v>0.5706449846016742</v>
      </c>
    </row>
    <row r="245" spans="1:28" ht="12.75">
      <c r="A245" s="14" t="s">
        <v>516</v>
      </c>
      <c r="B245" s="14" t="s">
        <v>517</v>
      </c>
      <c r="C245" t="s">
        <v>477</v>
      </c>
      <c r="D245" s="18">
        <v>115</v>
      </c>
      <c r="E245" s="18">
        <v>5238600</v>
      </c>
      <c r="F245" s="18">
        <v>2898</v>
      </c>
      <c r="G245" s="18">
        <v>407179750</v>
      </c>
      <c r="H245" s="18">
        <v>0</v>
      </c>
      <c r="I245" s="18">
        <v>0</v>
      </c>
      <c r="J245" s="18">
        <v>0</v>
      </c>
      <c r="K245" s="18">
        <v>0</v>
      </c>
      <c r="L245" s="18">
        <f t="shared" si="30"/>
        <v>341</v>
      </c>
      <c r="M245" s="18">
        <f t="shared" si="31"/>
        <v>199248900</v>
      </c>
      <c r="N245" s="18">
        <v>314</v>
      </c>
      <c r="O245" s="18">
        <v>166709700</v>
      </c>
      <c r="P245" s="18">
        <v>4</v>
      </c>
      <c r="Q245" s="18">
        <v>4602800</v>
      </c>
      <c r="R245" s="18">
        <v>23</v>
      </c>
      <c r="S245" s="18">
        <v>27936400</v>
      </c>
      <c r="T245" s="8">
        <f t="shared" si="37"/>
        <v>3354</v>
      </c>
      <c r="U245" s="8">
        <f t="shared" si="38"/>
        <v>611667250</v>
      </c>
      <c r="V245" s="9">
        <f t="shared" si="32"/>
        <v>0.6656883297250261</v>
      </c>
      <c r="W245" s="8">
        <f t="shared" si="33"/>
        <v>2898</v>
      </c>
      <c r="X245" s="8">
        <f t="shared" si="34"/>
        <v>435116150</v>
      </c>
      <c r="Y245" s="7">
        <f t="shared" si="35"/>
        <v>140503.70945479642</v>
      </c>
      <c r="Z245" s="9">
        <f t="shared" si="36"/>
        <v>0.045672544998935284</v>
      </c>
      <c r="AA245" s="7">
        <v>91556.51130911583</v>
      </c>
      <c r="AB245" s="9">
        <f t="shared" si="39"/>
        <v>0.534611874631435</v>
      </c>
    </row>
    <row r="246" spans="1:28" ht="12.75">
      <c r="A246" s="14" t="s">
        <v>518</v>
      </c>
      <c r="B246" s="14" t="s">
        <v>519</v>
      </c>
      <c r="C246" t="s">
        <v>477</v>
      </c>
      <c r="D246" s="18">
        <v>106</v>
      </c>
      <c r="E246" s="18">
        <v>4561000</v>
      </c>
      <c r="F246" s="18">
        <v>1077</v>
      </c>
      <c r="G246" s="18">
        <v>192215000</v>
      </c>
      <c r="H246" s="18">
        <v>0</v>
      </c>
      <c r="I246" s="18">
        <v>0</v>
      </c>
      <c r="J246" s="18">
        <v>0</v>
      </c>
      <c r="K246" s="18">
        <v>0</v>
      </c>
      <c r="L246" s="18">
        <f t="shared" si="30"/>
        <v>105</v>
      </c>
      <c r="M246" s="18">
        <f t="shared" si="31"/>
        <v>70238200</v>
      </c>
      <c r="N246" s="18">
        <v>93</v>
      </c>
      <c r="O246" s="18">
        <v>57283200</v>
      </c>
      <c r="P246" s="18">
        <v>11</v>
      </c>
      <c r="Q246" s="18">
        <v>12578300</v>
      </c>
      <c r="R246" s="18">
        <v>1</v>
      </c>
      <c r="S246" s="18">
        <v>376700</v>
      </c>
      <c r="T246" s="8">
        <f t="shared" si="37"/>
        <v>1288</v>
      </c>
      <c r="U246" s="8">
        <f t="shared" si="38"/>
        <v>267014200</v>
      </c>
      <c r="V246" s="9">
        <f t="shared" si="32"/>
        <v>0.7198680819222348</v>
      </c>
      <c r="W246" s="8">
        <f t="shared" si="33"/>
        <v>1077</v>
      </c>
      <c r="X246" s="8">
        <f t="shared" si="34"/>
        <v>192591700</v>
      </c>
      <c r="Y246" s="7">
        <f t="shared" si="35"/>
        <v>178472.60909935005</v>
      </c>
      <c r="Z246" s="9">
        <f t="shared" si="36"/>
        <v>0.0014107863926338</v>
      </c>
      <c r="AA246" s="7">
        <v>142856.87732342008</v>
      </c>
      <c r="AB246" s="9">
        <f t="shared" si="39"/>
        <v>0.24931058583408572</v>
      </c>
    </row>
    <row r="247" spans="1:28" ht="12.75">
      <c r="A247" s="14" t="s">
        <v>520</v>
      </c>
      <c r="B247" s="14" t="s">
        <v>521</v>
      </c>
      <c r="C247" t="s">
        <v>477</v>
      </c>
      <c r="D247" s="18">
        <v>454</v>
      </c>
      <c r="E247" s="18">
        <v>15110900</v>
      </c>
      <c r="F247" s="18">
        <v>3046</v>
      </c>
      <c r="G247" s="18">
        <v>543765600</v>
      </c>
      <c r="H247" s="18">
        <v>104</v>
      </c>
      <c r="I247" s="18">
        <v>14130200</v>
      </c>
      <c r="J247" s="18">
        <v>252</v>
      </c>
      <c r="K247" s="18">
        <v>4968700</v>
      </c>
      <c r="L247" s="18">
        <f t="shared" si="30"/>
        <v>84</v>
      </c>
      <c r="M247" s="18">
        <f t="shared" si="31"/>
        <v>54487100</v>
      </c>
      <c r="N247" s="18">
        <v>73</v>
      </c>
      <c r="O247" s="18">
        <v>25146400</v>
      </c>
      <c r="P247" s="18">
        <v>10</v>
      </c>
      <c r="Q247" s="18">
        <v>21639600</v>
      </c>
      <c r="R247" s="18">
        <v>1</v>
      </c>
      <c r="S247" s="18">
        <v>7701100</v>
      </c>
      <c r="T247" s="8">
        <f t="shared" si="37"/>
        <v>3940</v>
      </c>
      <c r="U247" s="8">
        <f t="shared" si="38"/>
        <v>632462500</v>
      </c>
      <c r="V247" s="9">
        <f t="shared" si="32"/>
        <v>0.8821009941300868</v>
      </c>
      <c r="W247" s="8">
        <f t="shared" si="33"/>
        <v>3150</v>
      </c>
      <c r="X247" s="8">
        <f t="shared" si="34"/>
        <v>565596900</v>
      </c>
      <c r="Y247" s="7">
        <f t="shared" si="35"/>
        <v>177109.77777777778</v>
      </c>
      <c r="Z247" s="9">
        <f t="shared" si="36"/>
        <v>0.012176374093325691</v>
      </c>
      <c r="AA247" s="7">
        <v>177749.20686306249</v>
      </c>
      <c r="AB247" s="9">
        <f t="shared" si="39"/>
        <v>-0.0035973667425549683</v>
      </c>
    </row>
    <row r="248" spans="1:28" ht="12.75">
      <c r="A248" s="14" t="s">
        <v>522</v>
      </c>
      <c r="B248" s="14" t="s">
        <v>523</v>
      </c>
      <c r="C248" t="s">
        <v>524</v>
      </c>
      <c r="D248" s="18">
        <v>417</v>
      </c>
      <c r="E248" s="18">
        <v>90028800</v>
      </c>
      <c r="F248" s="18">
        <v>11221</v>
      </c>
      <c r="G248" s="18">
        <v>1470340949</v>
      </c>
      <c r="H248" s="18">
        <v>0</v>
      </c>
      <c r="I248" s="18">
        <v>0</v>
      </c>
      <c r="J248" s="18">
        <v>0</v>
      </c>
      <c r="K248" s="18">
        <v>0</v>
      </c>
      <c r="L248" s="18">
        <f t="shared" si="30"/>
        <v>1629</v>
      </c>
      <c r="M248" s="18">
        <f t="shared" si="31"/>
        <v>725581795</v>
      </c>
      <c r="N248" s="18">
        <v>1162</v>
      </c>
      <c r="O248" s="18">
        <v>320892395</v>
      </c>
      <c r="P248" s="18">
        <v>127</v>
      </c>
      <c r="Q248" s="18">
        <v>302193500</v>
      </c>
      <c r="R248" s="18">
        <v>340</v>
      </c>
      <c r="S248" s="18">
        <v>102495900</v>
      </c>
      <c r="T248" s="8">
        <f t="shared" si="37"/>
        <v>13267</v>
      </c>
      <c r="U248" s="8">
        <f t="shared" si="38"/>
        <v>2285951544</v>
      </c>
      <c r="V248" s="9">
        <f t="shared" si="32"/>
        <v>0.6432073999377828</v>
      </c>
      <c r="W248" s="8">
        <f t="shared" si="33"/>
        <v>11221</v>
      </c>
      <c r="X248" s="8">
        <f t="shared" si="34"/>
        <v>1572836849</v>
      </c>
      <c r="Y248" s="7">
        <f t="shared" si="35"/>
        <v>131034.75171553338</v>
      </c>
      <c r="Z248" s="9">
        <f t="shared" si="36"/>
        <v>0.04483730211562175</v>
      </c>
      <c r="AA248" s="7">
        <v>132485.87625924934</v>
      </c>
      <c r="AB248" s="9">
        <f t="shared" si="39"/>
        <v>-0.010953050881260699</v>
      </c>
    </row>
    <row r="249" spans="1:28" ht="12.75">
      <c r="A249" s="14" t="s">
        <v>525</v>
      </c>
      <c r="B249" s="14" t="s">
        <v>526</v>
      </c>
      <c r="C249" t="s">
        <v>524</v>
      </c>
      <c r="D249" s="18">
        <v>9</v>
      </c>
      <c r="E249" s="18">
        <v>1299400</v>
      </c>
      <c r="F249" s="18">
        <v>334</v>
      </c>
      <c r="G249" s="18">
        <v>25588600</v>
      </c>
      <c r="H249" s="18">
        <v>0</v>
      </c>
      <c r="I249" s="18">
        <v>0</v>
      </c>
      <c r="J249" s="18">
        <v>0</v>
      </c>
      <c r="K249" s="18">
        <v>0</v>
      </c>
      <c r="L249" s="18">
        <f t="shared" si="30"/>
        <v>39</v>
      </c>
      <c r="M249" s="18">
        <f t="shared" si="31"/>
        <v>12628400</v>
      </c>
      <c r="N249" s="18">
        <v>22</v>
      </c>
      <c r="O249" s="18">
        <v>2689600</v>
      </c>
      <c r="P249" s="18">
        <v>5</v>
      </c>
      <c r="Q249" s="18">
        <v>8440500</v>
      </c>
      <c r="R249" s="18">
        <v>12</v>
      </c>
      <c r="S249" s="18">
        <v>1498300</v>
      </c>
      <c r="T249" s="8">
        <f t="shared" si="37"/>
        <v>382</v>
      </c>
      <c r="U249" s="8">
        <f t="shared" si="38"/>
        <v>39516400</v>
      </c>
      <c r="V249" s="9">
        <f t="shared" si="32"/>
        <v>0.6475438045975848</v>
      </c>
      <c r="W249" s="8">
        <f t="shared" si="33"/>
        <v>334</v>
      </c>
      <c r="X249" s="8">
        <f t="shared" si="34"/>
        <v>27086900</v>
      </c>
      <c r="Y249" s="7">
        <f t="shared" si="35"/>
        <v>76612.5748502994</v>
      </c>
      <c r="Z249" s="9">
        <f t="shared" si="36"/>
        <v>0.03791590327054084</v>
      </c>
      <c r="AA249" s="7">
        <v>76631.13772455089</v>
      </c>
      <c r="AB249" s="9">
        <f t="shared" si="39"/>
        <v>-0.0002422367043305592</v>
      </c>
    </row>
    <row r="250" spans="1:28" ht="12.75">
      <c r="A250" s="14" t="s">
        <v>527</v>
      </c>
      <c r="B250" s="14" t="s">
        <v>528</v>
      </c>
      <c r="C250" t="s">
        <v>524</v>
      </c>
      <c r="D250" s="18">
        <v>17</v>
      </c>
      <c r="E250" s="18">
        <v>1628600</v>
      </c>
      <c r="F250" s="18">
        <v>2387</v>
      </c>
      <c r="G250" s="18">
        <v>604283300</v>
      </c>
      <c r="H250" s="18">
        <v>0</v>
      </c>
      <c r="I250" s="18">
        <v>0</v>
      </c>
      <c r="J250" s="18">
        <v>0</v>
      </c>
      <c r="K250" s="18">
        <v>0</v>
      </c>
      <c r="L250" s="18">
        <f t="shared" si="30"/>
        <v>300</v>
      </c>
      <c r="M250" s="18">
        <f t="shared" si="31"/>
        <v>194850200</v>
      </c>
      <c r="N250" s="18">
        <v>165</v>
      </c>
      <c r="O250" s="18">
        <v>82503700</v>
      </c>
      <c r="P250" s="18">
        <v>55</v>
      </c>
      <c r="Q250" s="18">
        <v>24010300</v>
      </c>
      <c r="R250" s="18">
        <v>80</v>
      </c>
      <c r="S250" s="18">
        <v>88336200</v>
      </c>
      <c r="T250" s="8">
        <f t="shared" si="37"/>
        <v>2704</v>
      </c>
      <c r="U250" s="8">
        <f t="shared" si="38"/>
        <v>800762100</v>
      </c>
      <c r="V250" s="9">
        <f t="shared" si="32"/>
        <v>0.7546352406039197</v>
      </c>
      <c r="W250" s="8">
        <f t="shared" si="33"/>
        <v>2387</v>
      </c>
      <c r="X250" s="8">
        <f t="shared" si="34"/>
        <v>692619500</v>
      </c>
      <c r="Y250" s="7">
        <f t="shared" si="35"/>
        <v>253155.969836615</v>
      </c>
      <c r="Z250" s="9">
        <f t="shared" si="36"/>
        <v>0.11031516101973357</v>
      </c>
      <c r="AA250" s="7">
        <v>252996.48241206032</v>
      </c>
      <c r="AB250" s="9">
        <f t="shared" si="39"/>
        <v>0.0006303938419780926</v>
      </c>
    </row>
    <row r="251" spans="1:28" ht="12.75">
      <c r="A251" s="14" t="s">
        <v>529</v>
      </c>
      <c r="B251" s="14" t="s">
        <v>530</v>
      </c>
      <c r="C251" t="s">
        <v>524</v>
      </c>
      <c r="D251" s="18">
        <v>103</v>
      </c>
      <c r="E251" s="18">
        <v>19289635</v>
      </c>
      <c r="F251" s="18">
        <v>1978</v>
      </c>
      <c r="G251" s="18">
        <v>278889174</v>
      </c>
      <c r="H251" s="18">
        <v>0</v>
      </c>
      <c r="I251" s="18">
        <v>0</v>
      </c>
      <c r="J251" s="18">
        <v>0</v>
      </c>
      <c r="K251" s="18">
        <v>0</v>
      </c>
      <c r="L251" s="18">
        <f t="shared" si="30"/>
        <v>387</v>
      </c>
      <c r="M251" s="18">
        <f t="shared" si="31"/>
        <v>202267210</v>
      </c>
      <c r="N251" s="18">
        <v>254</v>
      </c>
      <c r="O251" s="18">
        <v>90468630</v>
      </c>
      <c r="P251" s="18">
        <v>61</v>
      </c>
      <c r="Q251" s="18">
        <v>94678230</v>
      </c>
      <c r="R251" s="18">
        <v>72</v>
      </c>
      <c r="S251" s="18">
        <v>17120350</v>
      </c>
      <c r="T251" s="8">
        <f t="shared" si="37"/>
        <v>2468</v>
      </c>
      <c r="U251" s="8">
        <f t="shared" si="38"/>
        <v>500446019</v>
      </c>
      <c r="V251" s="9">
        <f t="shared" si="32"/>
        <v>0.5572812319644009</v>
      </c>
      <c r="W251" s="8">
        <f t="shared" si="33"/>
        <v>1978</v>
      </c>
      <c r="X251" s="8">
        <f t="shared" si="34"/>
        <v>296009524</v>
      </c>
      <c r="Y251" s="7">
        <f t="shared" si="35"/>
        <v>140995.53791708796</v>
      </c>
      <c r="Z251" s="9">
        <f t="shared" si="36"/>
        <v>0.034210183216583846</v>
      </c>
      <c r="AA251" s="7">
        <v>140920.26915322582</v>
      </c>
      <c r="AB251" s="9">
        <f t="shared" si="39"/>
        <v>0.0005341230492563236</v>
      </c>
    </row>
    <row r="252" spans="1:28" ht="12.75">
      <c r="A252" s="14" t="s">
        <v>531</v>
      </c>
      <c r="B252" s="14" t="s">
        <v>532</v>
      </c>
      <c r="C252" t="s">
        <v>524</v>
      </c>
      <c r="D252" s="18">
        <v>195</v>
      </c>
      <c r="E252" s="18">
        <v>29298900</v>
      </c>
      <c r="F252" s="18">
        <v>14189</v>
      </c>
      <c r="G252" s="18">
        <v>2033032900</v>
      </c>
      <c r="H252" s="18">
        <v>0</v>
      </c>
      <c r="I252" s="18">
        <v>0</v>
      </c>
      <c r="J252" s="18">
        <v>0</v>
      </c>
      <c r="K252" s="18">
        <v>0</v>
      </c>
      <c r="L252" s="18">
        <f t="shared" si="30"/>
        <v>1330</v>
      </c>
      <c r="M252" s="18">
        <f t="shared" si="31"/>
        <v>906063510</v>
      </c>
      <c r="N252" s="18">
        <v>950</v>
      </c>
      <c r="O252" s="18">
        <v>469684110</v>
      </c>
      <c r="P252" s="18">
        <v>39</v>
      </c>
      <c r="Q252" s="18">
        <v>39401600</v>
      </c>
      <c r="R252" s="18">
        <v>341</v>
      </c>
      <c r="S252" s="18">
        <v>396977800</v>
      </c>
      <c r="T252" s="8">
        <f t="shared" si="37"/>
        <v>15714</v>
      </c>
      <c r="U252" s="8">
        <f t="shared" si="38"/>
        <v>2968395310</v>
      </c>
      <c r="V252" s="9">
        <f t="shared" si="32"/>
        <v>0.6848929093611861</v>
      </c>
      <c r="W252" s="8">
        <f t="shared" si="33"/>
        <v>14189</v>
      </c>
      <c r="X252" s="8">
        <f t="shared" si="34"/>
        <v>2430010700</v>
      </c>
      <c r="Y252" s="7">
        <f t="shared" si="35"/>
        <v>143282.32433575304</v>
      </c>
      <c r="Z252" s="9">
        <f t="shared" si="36"/>
        <v>0.1337348157985063</v>
      </c>
      <c r="AA252" s="7">
        <v>146362.06945630515</v>
      </c>
      <c r="AB252" s="9">
        <f t="shared" si="39"/>
        <v>-0.021041962114860174</v>
      </c>
    </row>
    <row r="253" spans="1:28" ht="12.75">
      <c r="A253" s="14" t="s">
        <v>533</v>
      </c>
      <c r="B253" s="14" t="s">
        <v>534</v>
      </c>
      <c r="C253" t="s">
        <v>524</v>
      </c>
      <c r="D253" s="18">
        <v>10005</v>
      </c>
      <c r="E253" s="18">
        <v>338089298</v>
      </c>
      <c r="F253" s="18">
        <v>35960</v>
      </c>
      <c r="G253" s="18">
        <v>3322172316</v>
      </c>
      <c r="H253" s="18">
        <v>0</v>
      </c>
      <c r="I253" s="18">
        <v>0</v>
      </c>
      <c r="J253" s="18">
        <v>0</v>
      </c>
      <c r="K253" s="18">
        <v>0</v>
      </c>
      <c r="L253" s="18">
        <f t="shared" si="30"/>
        <v>5670</v>
      </c>
      <c r="M253" s="18">
        <f t="shared" si="31"/>
        <v>2126077945</v>
      </c>
      <c r="N253" s="18">
        <v>3484</v>
      </c>
      <c r="O253" s="18">
        <v>1357107487</v>
      </c>
      <c r="P253" s="18">
        <v>585</v>
      </c>
      <c r="Q253" s="18">
        <v>395723700</v>
      </c>
      <c r="R253" s="18">
        <v>1601</v>
      </c>
      <c r="S253" s="18">
        <v>373246758</v>
      </c>
      <c r="T253" s="8">
        <f t="shared" si="37"/>
        <v>51635</v>
      </c>
      <c r="U253" s="8">
        <f t="shared" si="38"/>
        <v>5786339559</v>
      </c>
      <c r="V253" s="9">
        <f t="shared" si="32"/>
        <v>0.5741405740409297</v>
      </c>
      <c r="W253" s="8">
        <f t="shared" si="33"/>
        <v>35960</v>
      </c>
      <c r="X253" s="8">
        <f t="shared" si="34"/>
        <v>3695419074</v>
      </c>
      <c r="Y253" s="7">
        <f t="shared" si="35"/>
        <v>92385.21457174639</v>
      </c>
      <c r="Z253" s="9">
        <f t="shared" si="36"/>
        <v>0.06450481417383408</v>
      </c>
      <c r="AA253" s="7">
        <v>92634.81170476376</v>
      </c>
      <c r="AB253" s="9">
        <f t="shared" si="39"/>
        <v>-0.0026944204713544246</v>
      </c>
    </row>
    <row r="254" spans="1:28" ht="12.75">
      <c r="A254" s="14" t="s">
        <v>535</v>
      </c>
      <c r="B254" s="14" t="s">
        <v>536</v>
      </c>
      <c r="C254" t="s">
        <v>524</v>
      </c>
      <c r="D254" s="18">
        <v>161</v>
      </c>
      <c r="E254" s="18">
        <v>16583100</v>
      </c>
      <c r="F254" s="18">
        <v>7116</v>
      </c>
      <c r="G254" s="18">
        <v>674244400</v>
      </c>
      <c r="H254" s="18">
        <v>0</v>
      </c>
      <c r="I254" s="18">
        <v>0</v>
      </c>
      <c r="J254" s="18">
        <v>0</v>
      </c>
      <c r="K254" s="18">
        <v>0</v>
      </c>
      <c r="L254" s="18">
        <f t="shared" si="30"/>
        <v>843</v>
      </c>
      <c r="M254" s="18">
        <f t="shared" si="31"/>
        <v>368289900</v>
      </c>
      <c r="N254" s="18">
        <v>493</v>
      </c>
      <c r="O254" s="18">
        <v>108131200</v>
      </c>
      <c r="P254" s="18">
        <v>211</v>
      </c>
      <c r="Q254" s="18">
        <v>226154800</v>
      </c>
      <c r="R254" s="18">
        <v>139</v>
      </c>
      <c r="S254" s="18">
        <v>34003900</v>
      </c>
      <c r="T254" s="8">
        <f t="shared" si="37"/>
        <v>8120</v>
      </c>
      <c r="U254" s="8">
        <f t="shared" si="38"/>
        <v>1059117400</v>
      </c>
      <c r="V254" s="9">
        <f t="shared" si="32"/>
        <v>0.636609690294957</v>
      </c>
      <c r="W254" s="8">
        <f t="shared" si="33"/>
        <v>7116</v>
      </c>
      <c r="X254" s="8">
        <f t="shared" si="34"/>
        <v>708248300</v>
      </c>
      <c r="Y254" s="7">
        <f t="shared" si="35"/>
        <v>94750.4777965149</v>
      </c>
      <c r="Z254" s="9">
        <f t="shared" si="36"/>
        <v>0.032105883634807625</v>
      </c>
      <c r="AA254" s="7">
        <v>94650.92774810233</v>
      </c>
      <c r="AB254" s="9">
        <f t="shared" si="39"/>
        <v>0.0010517598800246504</v>
      </c>
    </row>
    <row r="255" spans="1:28" ht="12.75">
      <c r="A255" s="14" t="s">
        <v>537</v>
      </c>
      <c r="B255" s="14" t="s">
        <v>538</v>
      </c>
      <c r="C255" t="s">
        <v>524</v>
      </c>
      <c r="D255" s="18">
        <v>340</v>
      </c>
      <c r="E255" s="18">
        <v>58051700</v>
      </c>
      <c r="F255" s="18">
        <v>10853</v>
      </c>
      <c r="G255" s="18">
        <v>1482388500</v>
      </c>
      <c r="H255" s="18">
        <v>0</v>
      </c>
      <c r="I255" s="18">
        <v>0</v>
      </c>
      <c r="J255" s="18">
        <v>0</v>
      </c>
      <c r="K255" s="18">
        <v>0</v>
      </c>
      <c r="L255" s="18">
        <f t="shared" si="30"/>
        <v>1085</v>
      </c>
      <c r="M255" s="18">
        <f t="shared" si="31"/>
        <v>976068600</v>
      </c>
      <c r="N255" s="18">
        <v>721</v>
      </c>
      <c r="O255" s="18">
        <v>519215300</v>
      </c>
      <c r="P255" s="18">
        <v>206</v>
      </c>
      <c r="Q255" s="18">
        <v>295515200</v>
      </c>
      <c r="R255" s="18">
        <v>158</v>
      </c>
      <c r="S255" s="18">
        <v>161338100</v>
      </c>
      <c r="T255" s="8">
        <f t="shared" si="37"/>
        <v>12278</v>
      </c>
      <c r="U255" s="8">
        <f t="shared" si="38"/>
        <v>2516508800</v>
      </c>
      <c r="V255" s="9">
        <f t="shared" si="32"/>
        <v>0.5890654942275584</v>
      </c>
      <c r="W255" s="8">
        <f t="shared" si="33"/>
        <v>10853</v>
      </c>
      <c r="X255" s="8">
        <f t="shared" si="34"/>
        <v>1643726600</v>
      </c>
      <c r="Y255" s="7">
        <f t="shared" si="35"/>
        <v>136587.901962591</v>
      </c>
      <c r="Z255" s="9">
        <f t="shared" si="36"/>
        <v>0.06411187594495994</v>
      </c>
      <c r="AA255" s="7">
        <v>137101.13447703375</v>
      </c>
      <c r="AB255" s="9">
        <f t="shared" si="39"/>
        <v>-0.0037434592820873615</v>
      </c>
    </row>
    <row r="256" spans="1:28" ht="12.75">
      <c r="A256" s="14" t="s">
        <v>539</v>
      </c>
      <c r="B256" s="14" t="s">
        <v>540</v>
      </c>
      <c r="C256" t="s">
        <v>524</v>
      </c>
      <c r="D256" s="18">
        <v>151</v>
      </c>
      <c r="E256" s="18">
        <v>62246400</v>
      </c>
      <c r="F256" s="18">
        <v>4755</v>
      </c>
      <c r="G256" s="18">
        <v>827075000</v>
      </c>
      <c r="H256" s="18">
        <v>0</v>
      </c>
      <c r="I256" s="18">
        <v>0</v>
      </c>
      <c r="J256" s="18">
        <v>0</v>
      </c>
      <c r="K256" s="18">
        <v>0</v>
      </c>
      <c r="L256" s="18">
        <f t="shared" si="30"/>
        <v>431</v>
      </c>
      <c r="M256" s="18">
        <f t="shared" si="31"/>
        <v>1625321875</v>
      </c>
      <c r="N256" s="18">
        <v>265</v>
      </c>
      <c r="O256" s="18">
        <v>794806875</v>
      </c>
      <c r="P256" s="18">
        <v>155</v>
      </c>
      <c r="Q256" s="18">
        <v>813653800</v>
      </c>
      <c r="R256" s="18">
        <v>11</v>
      </c>
      <c r="S256" s="18">
        <v>16861200</v>
      </c>
      <c r="T256" s="8">
        <f t="shared" si="37"/>
        <v>5337</v>
      </c>
      <c r="U256" s="8">
        <f t="shared" si="38"/>
        <v>2514643275</v>
      </c>
      <c r="V256" s="9">
        <f t="shared" si="32"/>
        <v>0.328903510180783</v>
      </c>
      <c r="W256" s="8">
        <f t="shared" si="33"/>
        <v>4755</v>
      </c>
      <c r="X256" s="8">
        <f t="shared" si="34"/>
        <v>843936200</v>
      </c>
      <c r="Y256" s="7">
        <f t="shared" si="35"/>
        <v>173937.960042061</v>
      </c>
      <c r="Z256" s="9">
        <f t="shared" si="36"/>
        <v>0.006705205532581952</v>
      </c>
      <c r="AA256" s="7">
        <v>173909.19032597265</v>
      </c>
      <c r="AB256" s="9">
        <f t="shared" si="39"/>
        <v>0.00016542953270275374</v>
      </c>
    </row>
    <row r="257" spans="1:28" ht="12.75">
      <c r="A257" s="14" t="s">
        <v>541</v>
      </c>
      <c r="B257" s="14" t="s">
        <v>542</v>
      </c>
      <c r="C257" t="s">
        <v>524</v>
      </c>
      <c r="D257" s="18">
        <v>368</v>
      </c>
      <c r="E257" s="18">
        <v>23496100</v>
      </c>
      <c r="F257" s="18">
        <v>6302</v>
      </c>
      <c r="G257" s="18">
        <v>761990600</v>
      </c>
      <c r="H257" s="18">
        <v>0</v>
      </c>
      <c r="I257" s="18">
        <v>0</v>
      </c>
      <c r="J257" s="18">
        <v>0</v>
      </c>
      <c r="K257" s="18">
        <v>0</v>
      </c>
      <c r="L257" s="18">
        <f t="shared" si="30"/>
        <v>2168</v>
      </c>
      <c r="M257" s="18">
        <f t="shared" si="31"/>
        <v>700296340</v>
      </c>
      <c r="N257" s="18">
        <v>1393</v>
      </c>
      <c r="O257" s="18">
        <v>410430200</v>
      </c>
      <c r="P257" s="18">
        <v>96</v>
      </c>
      <c r="Q257" s="18">
        <v>32369200</v>
      </c>
      <c r="R257" s="18">
        <v>679</v>
      </c>
      <c r="S257" s="18">
        <v>257496940</v>
      </c>
      <c r="T257" s="8">
        <f t="shared" si="37"/>
        <v>8838</v>
      </c>
      <c r="U257" s="8">
        <f t="shared" si="38"/>
        <v>1485783040</v>
      </c>
      <c r="V257" s="9">
        <f t="shared" si="32"/>
        <v>0.5128545551307411</v>
      </c>
      <c r="W257" s="8">
        <f t="shared" si="33"/>
        <v>6302</v>
      </c>
      <c r="X257" s="8">
        <f t="shared" si="34"/>
        <v>1019487540</v>
      </c>
      <c r="Y257" s="7">
        <f t="shared" si="35"/>
        <v>120912.5039669946</v>
      </c>
      <c r="Z257" s="9">
        <f t="shared" si="36"/>
        <v>0.17330722795166648</v>
      </c>
      <c r="AA257" s="7">
        <v>119572.51434034416</v>
      </c>
      <c r="AB257" s="9">
        <f t="shared" si="39"/>
        <v>0.011206502046418201</v>
      </c>
    </row>
    <row r="258" spans="1:28" ht="12.75">
      <c r="A258" s="14" t="s">
        <v>543</v>
      </c>
      <c r="B258" s="14" t="s">
        <v>544</v>
      </c>
      <c r="C258" t="s">
        <v>524</v>
      </c>
      <c r="D258" s="18">
        <v>378</v>
      </c>
      <c r="E258" s="18">
        <v>148406996</v>
      </c>
      <c r="F258" s="18">
        <v>2796</v>
      </c>
      <c r="G258" s="18">
        <v>670404185</v>
      </c>
      <c r="H258" s="18">
        <v>0</v>
      </c>
      <c r="I258" s="18">
        <v>0</v>
      </c>
      <c r="J258" s="18">
        <v>0</v>
      </c>
      <c r="K258" s="18">
        <v>0</v>
      </c>
      <c r="L258" s="18">
        <f aca="true" t="shared" si="40" ref="L258:L321">N258+P258+R258</f>
        <v>194</v>
      </c>
      <c r="M258" s="18">
        <f aca="true" t="shared" si="41" ref="M258:M321">O258+Q258+S258</f>
        <v>364030250</v>
      </c>
      <c r="N258" s="18">
        <v>60</v>
      </c>
      <c r="O258" s="18">
        <v>219358800</v>
      </c>
      <c r="P258" s="18">
        <v>23</v>
      </c>
      <c r="Q258" s="18">
        <v>58397000</v>
      </c>
      <c r="R258" s="18">
        <v>111</v>
      </c>
      <c r="S258" s="18">
        <v>86274450</v>
      </c>
      <c r="T258" s="8">
        <f t="shared" si="37"/>
        <v>3368</v>
      </c>
      <c r="U258" s="8">
        <f t="shared" si="38"/>
        <v>1182841431</v>
      </c>
      <c r="V258" s="9">
        <f aca="true" t="shared" si="42" ref="V258:V321">(G258+I258)/U258</f>
        <v>0.5667743515149157</v>
      </c>
      <c r="W258" s="8">
        <f aca="true" t="shared" si="43" ref="W258:W321">F258+H258</f>
        <v>2796</v>
      </c>
      <c r="X258" s="8">
        <f aca="true" t="shared" si="44" ref="X258:X321">G258+I258+S258</f>
        <v>756678635</v>
      </c>
      <c r="Y258" s="7">
        <f aca="true" t="shared" si="45" ref="Y258:Y321">(G258+I258)/(H258+F258)</f>
        <v>239772.59835479257</v>
      </c>
      <c r="Z258" s="9">
        <f aca="true" t="shared" si="46" ref="Z258:Z321">S258/U258</f>
        <v>0.07293830579392345</v>
      </c>
      <c r="AA258" s="7">
        <v>238390.09133237822</v>
      </c>
      <c r="AB258" s="9">
        <f t="shared" si="39"/>
        <v>0.005799347677109531</v>
      </c>
    </row>
    <row r="259" spans="1:28" ht="12.75">
      <c r="A259" s="14" t="s">
        <v>545</v>
      </c>
      <c r="B259" s="14" t="s">
        <v>546</v>
      </c>
      <c r="C259" t="s">
        <v>524</v>
      </c>
      <c r="D259" s="18">
        <v>1099</v>
      </c>
      <c r="E259" s="18">
        <v>42259800</v>
      </c>
      <c r="F259" s="18">
        <v>4389</v>
      </c>
      <c r="G259" s="18">
        <v>449139450</v>
      </c>
      <c r="H259" s="18">
        <v>0</v>
      </c>
      <c r="I259" s="18">
        <v>0</v>
      </c>
      <c r="J259" s="18">
        <v>0</v>
      </c>
      <c r="K259" s="18">
        <v>0</v>
      </c>
      <c r="L259" s="18">
        <f t="shared" si="40"/>
        <v>1246</v>
      </c>
      <c r="M259" s="18">
        <f t="shared" si="41"/>
        <v>427468996</v>
      </c>
      <c r="N259" s="18">
        <v>738</v>
      </c>
      <c r="O259" s="18">
        <v>213285061</v>
      </c>
      <c r="P259" s="18">
        <v>111</v>
      </c>
      <c r="Q259" s="18">
        <v>27616900</v>
      </c>
      <c r="R259" s="18">
        <v>397</v>
      </c>
      <c r="S259" s="18">
        <v>186567035</v>
      </c>
      <c r="T259" s="8">
        <f aca="true" t="shared" si="47" ref="T259:T322">R259+P259+N259+J259+H259+F259+D259</f>
        <v>6734</v>
      </c>
      <c r="U259" s="8">
        <f aca="true" t="shared" si="48" ref="U259:U322">S259+Q259+O259+K259+I259+G259+E259</f>
        <v>918868246</v>
      </c>
      <c r="V259" s="9">
        <f t="shared" si="42"/>
        <v>0.4887963556855789</v>
      </c>
      <c r="W259" s="8">
        <f t="shared" si="43"/>
        <v>4389</v>
      </c>
      <c r="X259" s="8">
        <f t="shared" si="44"/>
        <v>635706485</v>
      </c>
      <c r="Y259" s="7">
        <f t="shared" si="45"/>
        <v>102332.98017771702</v>
      </c>
      <c r="Z259" s="9">
        <f t="shared" si="46"/>
        <v>0.20304002865716617</v>
      </c>
      <c r="AA259" s="7">
        <v>103942.92940905955</v>
      </c>
      <c r="AB259" s="9">
        <f aca="true" t="shared" si="49" ref="AB259:AB322">(Y259-AA259)/AA259</f>
        <v>-0.015488780626979401</v>
      </c>
    </row>
    <row r="260" spans="1:28" ht="12.75">
      <c r="A260" s="14" t="s">
        <v>547</v>
      </c>
      <c r="B260" s="14" t="s">
        <v>548</v>
      </c>
      <c r="C260" t="s">
        <v>549</v>
      </c>
      <c r="D260" s="18">
        <v>156</v>
      </c>
      <c r="E260" s="18">
        <v>13406100</v>
      </c>
      <c r="F260" s="18">
        <v>1502</v>
      </c>
      <c r="G260" s="18">
        <v>661932700</v>
      </c>
      <c r="H260" s="18">
        <v>260</v>
      </c>
      <c r="I260" s="18">
        <v>122866700</v>
      </c>
      <c r="J260" s="18">
        <v>398</v>
      </c>
      <c r="K260" s="18">
        <v>4082151</v>
      </c>
      <c r="L260" s="18">
        <f t="shared" si="40"/>
        <v>34</v>
      </c>
      <c r="M260" s="18">
        <f t="shared" si="41"/>
        <v>23999288</v>
      </c>
      <c r="N260" s="18">
        <v>30</v>
      </c>
      <c r="O260" s="18">
        <v>21045588</v>
      </c>
      <c r="P260" s="18">
        <v>3</v>
      </c>
      <c r="Q260" s="18">
        <v>2534800</v>
      </c>
      <c r="R260" s="18">
        <v>1</v>
      </c>
      <c r="S260" s="18">
        <v>418900</v>
      </c>
      <c r="T260" s="8">
        <f t="shared" si="47"/>
        <v>2350</v>
      </c>
      <c r="U260" s="8">
        <f t="shared" si="48"/>
        <v>826286939</v>
      </c>
      <c r="V260" s="9">
        <f t="shared" si="42"/>
        <v>0.949790397207283</v>
      </c>
      <c r="W260" s="8">
        <f t="shared" si="43"/>
        <v>1762</v>
      </c>
      <c r="X260" s="8">
        <f t="shared" si="44"/>
        <v>785218300</v>
      </c>
      <c r="Y260" s="7">
        <f t="shared" si="45"/>
        <v>445402.6106696935</v>
      </c>
      <c r="Z260" s="9">
        <f t="shared" si="46"/>
        <v>0.0005069667451200025</v>
      </c>
      <c r="AA260" s="7">
        <v>450045.51136363635</v>
      </c>
      <c r="AB260" s="9">
        <f t="shared" si="49"/>
        <v>-0.010316513722967435</v>
      </c>
    </row>
    <row r="261" spans="1:28" ht="12.75">
      <c r="A261" s="14" t="s">
        <v>550</v>
      </c>
      <c r="B261" s="14" t="s">
        <v>551</v>
      </c>
      <c r="C261" t="s">
        <v>549</v>
      </c>
      <c r="D261" s="18">
        <v>137</v>
      </c>
      <c r="E261" s="18">
        <v>6041300</v>
      </c>
      <c r="F261" s="18">
        <v>1261</v>
      </c>
      <c r="G261" s="18">
        <v>448537800</v>
      </c>
      <c r="H261" s="18">
        <v>133</v>
      </c>
      <c r="I261" s="18">
        <v>42519800</v>
      </c>
      <c r="J261" s="18">
        <v>226</v>
      </c>
      <c r="K261" s="18">
        <v>1934628</v>
      </c>
      <c r="L261" s="18">
        <f t="shared" si="40"/>
        <v>31</v>
      </c>
      <c r="M261" s="18">
        <f t="shared" si="41"/>
        <v>28170100</v>
      </c>
      <c r="N261" s="18">
        <v>24</v>
      </c>
      <c r="O261" s="18">
        <v>21179700</v>
      </c>
      <c r="P261" s="18">
        <v>7</v>
      </c>
      <c r="Q261" s="18">
        <v>6990400</v>
      </c>
      <c r="R261" s="18">
        <v>0</v>
      </c>
      <c r="S261" s="18">
        <v>0</v>
      </c>
      <c r="T261" s="8">
        <f t="shared" si="47"/>
        <v>1788</v>
      </c>
      <c r="U261" s="8">
        <f t="shared" si="48"/>
        <v>527203628</v>
      </c>
      <c r="V261" s="9">
        <f t="shared" si="42"/>
        <v>0.9314382032287531</v>
      </c>
      <c r="W261" s="8">
        <f t="shared" si="43"/>
        <v>1394</v>
      </c>
      <c r="X261" s="8">
        <f t="shared" si="44"/>
        <v>491057600</v>
      </c>
      <c r="Y261" s="7">
        <f t="shared" si="45"/>
        <v>352265.1362984218</v>
      </c>
      <c r="Z261" s="9">
        <f t="shared" si="46"/>
        <v>0</v>
      </c>
      <c r="AA261" s="7">
        <v>353188.3954154728</v>
      </c>
      <c r="AB261" s="9">
        <f t="shared" si="49"/>
        <v>-0.0026140697968428284</v>
      </c>
    </row>
    <row r="262" spans="1:28" ht="12.75">
      <c r="A262" s="14" t="s">
        <v>552</v>
      </c>
      <c r="B262" s="14" t="s">
        <v>553</v>
      </c>
      <c r="C262" t="s">
        <v>549</v>
      </c>
      <c r="D262" s="18">
        <v>36</v>
      </c>
      <c r="E262" s="18">
        <v>777000</v>
      </c>
      <c r="F262" s="18">
        <v>316</v>
      </c>
      <c r="G262" s="18">
        <v>83975500</v>
      </c>
      <c r="H262" s="18">
        <v>1</v>
      </c>
      <c r="I262" s="18">
        <v>367100</v>
      </c>
      <c r="J262" s="18">
        <v>6</v>
      </c>
      <c r="K262" s="18">
        <v>124400</v>
      </c>
      <c r="L262" s="18">
        <f t="shared" si="40"/>
        <v>30</v>
      </c>
      <c r="M262" s="18">
        <f t="shared" si="41"/>
        <v>24029700</v>
      </c>
      <c r="N262" s="18">
        <v>22</v>
      </c>
      <c r="O262" s="18">
        <v>18539300</v>
      </c>
      <c r="P262" s="18">
        <v>5</v>
      </c>
      <c r="Q262" s="18">
        <v>4232300</v>
      </c>
      <c r="R262" s="18">
        <v>3</v>
      </c>
      <c r="S262" s="18">
        <v>1258100</v>
      </c>
      <c r="T262" s="8">
        <f t="shared" si="47"/>
        <v>389</v>
      </c>
      <c r="U262" s="8">
        <f t="shared" si="48"/>
        <v>109273700</v>
      </c>
      <c r="V262" s="9">
        <f t="shared" si="42"/>
        <v>0.7718472056862722</v>
      </c>
      <c r="W262" s="8">
        <f t="shared" si="43"/>
        <v>317</v>
      </c>
      <c r="X262" s="8">
        <f t="shared" si="44"/>
        <v>85600700</v>
      </c>
      <c r="Y262" s="7">
        <f t="shared" si="45"/>
        <v>266064.9842271293</v>
      </c>
      <c r="Z262" s="9">
        <f t="shared" si="46"/>
        <v>0.011513291853391987</v>
      </c>
      <c r="AA262" s="7">
        <v>266241.0094637224</v>
      </c>
      <c r="AB262" s="9">
        <f t="shared" si="49"/>
        <v>-0.0006611499744072246</v>
      </c>
    </row>
    <row r="263" spans="1:28" ht="12.75">
      <c r="A263" s="14" t="s">
        <v>554</v>
      </c>
      <c r="B263" s="14" t="s">
        <v>555</v>
      </c>
      <c r="C263" t="s">
        <v>549</v>
      </c>
      <c r="D263" s="18">
        <v>54</v>
      </c>
      <c r="E263" s="18">
        <v>1800700</v>
      </c>
      <c r="F263" s="18">
        <v>386</v>
      </c>
      <c r="G263" s="18">
        <v>126560900</v>
      </c>
      <c r="H263" s="18">
        <v>4</v>
      </c>
      <c r="I263" s="18">
        <v>1454700</v>
      </c>
      <c r="J263" s="18">
        <v>17</v>
      </c>
      <c r="K263" s="18">
        <v>23608</v>
      </c>
      <c r="L263" s="18">
        <f t="shared" si="40"/>
        <v>32</v>
      </c>
      <c r="M263" s="18">
        <f t="shared" si="41"/>
        <v>16733300</v>
      </c>
      <c r="N263" s="18">
        <v>29</v>
      </c>
      <c r="O263" s="18">
        <v>15917800</v>
      </c>
      <c r="P263" s="18">
        <v>1</v>
      </c>
      <c r="Q263" s="18">
        <v>397900</v>
      </c>
      <c r="R263" s="18">
        <v>2</v>
      </c>
      <c r="S263" s="18">
        <v>417600</v>
      </c>
      <c r="T263" s="8">
        <f t="shared" si="47"/>
        <v>493</v>
      </c>
      <c r="U263" s="8">
        <f t="shared" si="48"/>
        <v>146573208</v>
      </c>
      <c r="V263" s="9">
        <f t="shared" si="42"/>
        <v>0.8733901764639006</v>
      </c>
      <c r="W263" s="8">
        <f t="shared" si="43"/>
        <v>390</v>
      </c>
      <c r="X263" s="8">
        <f t="shared" si="44"/>
        <v>128433200</v>
      </c>
      <c r="Y263" s="7">
        <f t="shared" si="45"/>
        <v>328245.1282051282</v>
      </c>
      <c r="Z263" s="9">
        <f t="shared" si="46"/>
        <v>0.0028490882180868963</v>
      </c>
      <c r="AA263" s="7">
        <v>328489.05852417304</v>
      </c>
      <c r="AB263" s="9">
        <f t="shared" si="49"/>
        <v>-0.0007425827823330832</v>
      </c>
    </row>
    <row r="264" spans="1:28" ht="12.75">
      <c r="A264" s="14" t="s">
        <v>556</v>
      </c>
      <c r="B264" s="14" t="s">
        <v>557</v>
      </c>
      <c r="C264" t="s">
        <v>549</v>
      </c>
      <c r="D264" s="18">
        <v>43</v>
      </c>
      <c r="E264" s="18">
        <v>4891560</v>
      </c>
      <c r="F264" s="18">
        <v>856</v>
      </c>
      <c r="G264" s="18">
        <v>314374900</v>
      </c>
      <c r="H264" s="18">
        <v>0</v>
      </c>
      <c r="I264" s="18">
        <v>0</v>
      </c>
      <c r="J264" s="18">
        <v>3</v>
      </c>
      <c r="K264" s="18">
        <v>38200</v>
      </c>
      <c r="L264" s="18">
        <f t="shared" si="40"/>
        <v>128</v>
      </c>
      <c r="M264" s="18">
        <f t="shared" si="41"/>
        <v>90885100</v>
      </c>
      <c r="N264" s="18">
        <v>120</v>
      </c>
      <c r="O264" s="18">
        <v>81246500</v>
      </c>
      <c r="P264" s="18">
        <v>0</v>
      </c>
      <c r="Q264" s="18">
        <v>0</v>
      </c>
      <c r="R264" s="18">
        <v>8</v>
      </c>
      <c r="S264" s="18">
        <v>9638600</v>
      </c>
      <c r="T264" s="8">
        <f t="shared" si="47"/>
        <v>1030</v>
      </c>
      <c r="U264" s="8">
        <f t="shared" si="48"/>
        <v>410189760</v>
      </c>
      <c r="V264" s="9">
        <f t="shared" si="42"/>
        <v>0.766413330259634</v>
      </c>
      <c r="W264" s="8">
        <f t="shared" si="43"/>
        <v>856</v>
      </c>
      <c r="X264" s="8">
        <f t="shared" si="44"/>
        <v>324013500</v>
      </c>
      <c r="Y264" s="7">
        <f t="shared" si="45"/>
        <v>367260.3971962617</v>
      </c>
      <c r="Z264" s="9">
        <f t="shared" si="46"/>
        <v>0.023497904969641367</v>
      </c>
      <c r="AA264" s="7">
        <v>371804.0887850467</v>
      </c>
      <c r="AB264" s="9">
        <f t="shared" si="49"/>
        <v>-0.012220660627032278</v>
      </c>
    </row>
    <row r="265" spans="1:28" ht="12.75">
      <c r="A265" s="14" t="s">
        <v>558</v>
      </c>
      <c r="B265" s="14" t="s">
        <v>559</v>
      </c>
      <c r="C265" t="s">
        <v>549</v>
      </c>
      <c r="D265" s="18">
        <v>178</v>
      </c>
      <c r="E265" s="18">
        <v>15748800</v>
      </c>
      <c r="F265" s="18">
        <v>4333</v>
      </c>
      <c r="G265" s="18">
        <v>1750604600</v>
      </c>
      <c r="H265" s="18">
        <v>134</v>
      </c>
      <c r="I265" s="18">
        <v>61211000</v>
      </c>
      <c r="J265" s="18">
        <v>230</v>
      </c>
      <c r="K265" s="18">
        <v>2482100</v>
      </c>
      <c r="L265" s="18">
        <f t="shared" si="40"/>
        <v>285</v>
      </c>
      <c r="M265" s="18">
        <f t="shared" si="41"/>
        <v>376980700</v>
      </c>
      <c r="N265" s="18">
        <v>273</v>
      </c>
      <c r="O265" s="18">
        <v>211503000</v>
      </c>
      <c r="P265" s="18">
        <v>8</v>
      </c>
      <c r="Q265" s="18">
        <v>147366600</v>
      </c>
      <c r="R265" s="18">
        <v>4</v>
      </c>
      <c r="S265" s="18">
        <v>18111100</v>
      </c>
      <c r="T265" s="8">
        <f t="shared" si="47"/>
        <v>5160</v>
      </c>
      <c r="U265" s="8">
        <f t="shared" si="48"/>
        <v>2207027200</v>
      </c>
      <c r="V265" s="9">
        <f t="shared" si="42"/>
        <v>0.8209303446735953</v>
      </c>
      <c r="W265" s="8">
        <f t="shared" si="43"/>
        <v>4467</v>
      </c>
      <c r="X265" s="8">
        <f t="shared" si="44"/>
        <v>1829926700</v>
      </c>
      <c r="Y265" s="7">
        <f t="shared" si="45"/>
        <v>405600.0895455563</v>
      </c>
      <c r="Z265" s="9">
        <f t="shared" si="46"/>
        <v>0.008206106386001949</v>
      </c>
      <c r="AA265" s="7">
        <v>447412.9782949206</v>
      </c>
      <c r="AB265" s="9">
        <f t="shared" si="49"/>
        <v>-0.09345479630186891</v>
      </c>
    </row>
    <row r="266" spans="1:28" ht="12.75">
      <c r="A266" s="14" t="s">
        <v>560</v>
      </c>
      <c r="B266" s="14" t="s">
        <v>561</v>
      </c>
      <c r="C266" t="s">
        <v>549</v>
      </c>
      <c r="D266" s="18">
        <v>135</v>
      </c>
      <c r="E266" s="18">
        <v>11155520</v>
      </c>
      <c r="F266" s="18">
        <v>1319</v>
      </c>
      <c r="G266" s="18">
        <v>598887800</v>
      </c>
      <c r="H266" s="18">
        <v>471</v>
      </c>
      <c r="I266" s="18">
        <v>265109100</v>
      </c>
      <c r="J266" s="18">
        <v>692</v>
      </c>
      <c r="K266" s="18">
        <v>6207200</v>
      </c>
      <c r="L266" s="18">
        <f t="shared" si="40"/>
        <v>49</v>
      </c>
      <c r="M266" s="18">
        <f t="shared" si="41"/>
        <v>28854000</v>
      </c>
      <c r="N266" s="18">
        <v>37</v>
      </c>
      <c r="O266" s="18">
        <v>19047700</v>
      </c>
      <c r="P266" s="18">
        <v>10</v>
      </c>
      <c r="Q266" s="18">
        <v>8740600</v>
      </c>
      <c r="R266" s="18">
        <v>2</v>
      </c>
      <c r="S266" s="18">
        <v>1065700</v>
      </c>
      <c r="T266" s="8">
        <f t="shared" si="47"/>
        <v>2666</v>
      </c>
      <c r="U266" s="8">
        <f t="shared" si="48"/>
        <v>910213620</v>
      </c>
      <c r="V266" s="9">
        <f t="shared" si="42"/>
        <v>0.9492243150569424</v>
      </c>
      <c r="W266" s="8">
        <f t="shared" si="43"/>
        <v>1790</v>
      </c>
      <c r="X266" s="8">
        <f t="shared" si="44"/>
        <v>865062600</v>
      </c>
      <c r="Y266" s="7">
        <f t="shared" si="45"/>
        <v>482679.83240223466</v>
      </c>
      <c r="Z266" s="9">
        <f t="shared" si="46"/>
        <v>0.0011708240533689223</v>
      </c>
      <c r="AA266" s="7">
        <v>482518.8024622272</v>
      </c>
      <c r="AB266" s="9">
        <f t="shared" si="49"/>
        <v>0.0003337278033224273</v>
      </c>
    </row>
    <row r="267" spans="1:28" ht="12.75">
      <c r="A267" s="14" t="s">
        <v>562</v>
      </c>
      <c r="B267" s="14" t="s">
        <v>563</v>
      </c>
      <c r="C267" t="s">
        <v>549</v>
      </c>
      <c r="D267" s="18">
        <v>159</v>
      </c>
      <c r="E267" s="18">
        <v>12970200</v>
      </c>
      <c r="F267" s="18">
        <v>1235</v>
      </c>
      <c r="G267" s="18">
        <v>533983300</v>
      </c>
      <c r="H267" s="18">
        <v>245</v>
      </c>
      <c r="I267" s="18">
        <v>138541500</v>
      </c>
      <c r="J267" s="18">
        <v>414</v>
      </c>
      <c r="K267" s="18">
        <v>4983300</v>
      </c>
      <c r="L267" s="18">
        <f t="shared" si="40"/>
        <v>66</v>
      </c>
      <c r="M267" s="18">
        <f t="shared" si="41"/>
        <v>97135661</v>
      </c>
      <c r="N267" s="18">
        <v>61</v>
      </c>
      <c r="O267" s="18">
        <v>94992961</v>
      </c>
      <c r="P267" s="18">
        <v>0</v>
      </c>
      <c r="Q267" s="18">
        <v>0</v>
      </c>
      <c r="R267" s="18">
        <v>5</v>
      </c>
      <c r="S267" s="18">
        <v>2142700</v>
      </c>
      <c r="T267" s="8">
        <f t="shared" si="47"/>
        <v>2119</v>
      </c>
      <c r="U267" s="8">
        <f t="shared" si="48"/>
        <v>787613961</v>
      </c>
      <c r="V267" s="9">
        <f t="shared" si="42"/>
        <v>0.853876179576761</v>
      </c>
      <c r="W267" s="8">
        <f t="shared" si="43"/>
        <v>1480</v>
      </c>
      <c r="X267" s="8">
        <f t="shared" si="44"/>
        <v>674667500</v>
      </c>
      <c r="Y267" s="7">
        <f t="shared" si="45"/>
        <v>454408.64864864864</v>
      </c>
      <c r="Z267" s="9">
        <f t="shared" si="46"/>
        <v>0.0027204951995511923</v>
      </c>
      <c r="AA267" s="7">
        <v>453698.57819905214</v>
      </c>
      <c r="AB267" s="9">
        <f t="shared" si="49"/>
        <v>0.0015650709164994848</v>
      </c>
    </row>
    <row r="268" spans="1:28" ht="12.75">
      <c r="A268" s="14" t="s">
        <v>564</v>
      </c>
      <c r="B268" s="14" t="s">
        <v>565</v>
      </c>
      <c r="C268" t="s">
        <v>549</v>
      </c>
      <c r="D268" s="18">
        <v>33</v>
      </c>
      <c r="E268" s="18">
        <v>3138500</v>
      </c>
      <c r="F268" s="18">
        <v>855</v>
      </c>
      <c r="G268" s="18">
        <v>210453900</v>
      </c>
      <c r="H268" s="18">
        <v>0</v>
      </c>
      <c r="I268" s="18">
        <v>0</v>
      </c>
      <c r="J268" s="18">
        <v>0</v>
      </c>
      <c r="K268" s="18">
        <v>0</v>
      </c>
      <c r="L268" s="18">
        <f t="shared" si="40"/>
        <v>243</v>
      </c>
      <c r="M268" s="18">
        <f t="shared" si="41"/>
        <v>234063880</v>
      </c>
      <c r="N268" s="18">
        <v>231</v>
      </c>
      <c r="O268" s="18">
        <v>194354480</v>
      </c>
      <c r="P268" s="18">
        <v>2</v>
      </c>
      <c r="Q268" s="18">
        <v>2777000</v>
      </c>
      <c r="R268" s="18">
        <v>10</v>
      </c>
      <c r="S268" s="18">
        <v>36932400</v>
      </c>
      <c r="T268" s="8">
        <f t="shared" si="47"/>
        <v>1131</v>
      </c>
      <c r="U268" s="8">
        <f t="shared" si="48"/>
        <v>447656280</v>
      </c>
      <c r="V268" s="9">
        <f t="shared" si="42"/>
        <v>0.4701238637822751</v>
      </c>
      <c r="W268" s="8">
        <f t="shared" si="43"/>
        <v>855</v>
      </c>
      <c r="X268" s="8">
        <f t="shared" si="44"/>
        <v>247386300</v>
      </c>
      <c r="Y268" s="7">
        <f t="shared" si="45"/>
        <v>246144.91228070174</v>
      </c>
      <c r="Z268" s="9">
        <f t="shared" si="46"/>
        <v>0.08250169080616941</v>
      </c>
      <c r="AA268" s="7">
        <v>248047.58539458187</v>
      </c>
      <c r="AB268" s="9">
        <f t="shared" si="49"/>
        <v>-0.0076705971995391425</v>
      </c>
    </row>
    <row r="269" spans="1:28" ht="12.75">
      <c r="A269" s="14" t="s">
        <v>566</v>
      </c>
      <c r="B269" s="14" t="s">
        <v>485</v>
      </c>
      <c r="C269" t="s">
        <v>549</v>
      </c>
      <c r="D269" s="18">
        <v>63</v>
      </c>
      <c r="E269" s="18">
        <v>5138600</v>
      </c>
      <c r="F269" s="18">
        <v>900</v>
      </c>
      <c r="G269" s="18">
        <v>383243800</v>
      </c>
      <c r="H269" s="18">
        <v>241</v>
      </c>
      <c r="I269" s="18">
        <v>105795900</v>
      </c>
      <c r="J269" s="18">
        <v>374</v>
      </c>
      <c r="K269" s="18">
        <v>4108204</v>
      </c>
      <c r="L269" s="18">
        <f t="shared" si="40"/>
        <v>30</v>
      </c>
      <c r="M269" s="18">
        <f t="shared" si="41"/>
        <v>41449100</v>
      </c>
      <c r="N269" s="18">
        <v>23</v>
      </c>
      <c r="O269" s="18">
        <v>38119400</v>
      </c>
      <c r="P269" s="18">
        <v>4</v>
      </c>
      <c r="Q269" s="18">
        <v>2328900</v>
      </c>
      <c r="R269" s="18">
        <v>3</v>
      </c>
      <c r="S269" s="18">
        <v>1000800</v>
      </c>
      <c r="T269" s="8">
        <f t="shared" si="47"/>
        <v>1608</v>
      </c>
      <c r="U269" s="8">
        <f t="shared" si="48"/>
        <v>539735604</v>
      </c>
      <c r="V269" s="9">
        <f t="shared" si="42"/>
        <v>0.9060727074065694</v>
      </c>
      <c r="W269" s="8">
        <f t="shared" si="43"/>
        <v>1141</v>
      </c>
      <c r="X269" s="8">
        <f t="shared" si="44"/>
        <v>490040500</v>
      </c>
      <c r="Y269" s="7">
        <f t="shared" si="45"/>
        <v>428606.2226117441</v>
      </c>
      <c r="Z269" s="9">
        <f t="shared" si="46"/>
        <v>0.0018542412110356167</v>
      </c>
      <c r="AA269" s="7">
        <v>441057.5810692375</v>
      </c>
      <c r="AB269" s="9">
        <f t="shared" si="49"/>
        <v>-0.028230686857956534</v>
      </c>
    </row>
    <row r="270" spans="1:28" ht="12.75">
      <c r="A270" s="14" t="s">
        <v>567</v>
      </c>
      <c r="B270" s="14" t="s">
        <v>568</v>
      </c>
      <c r="C270" t="s">
        <v>549</v>
      </c>
      <c r="D270" s="18">
        <v>44</v>
      </c>
      <c r="E270" s="18">
        <v>2505100</v>
      </c>
      <c r="F270" s="18">
        <v>419</v>
      </c>
      <c r="G270" s="18">
        <v>108976400</v>
      </c>
      <c r="H270" s="18">
        <v>2</v>
      </c>
      <c r="I270" s="18">
        <v>898600</v>
      </c>
      <c r="J270" s="18">
        <v>6</v>
      </c>
      <c r="K270" s="18">
        <v>14700</v>
      </c>
      <c r="L270" s="18">
        <f t="shared" si="40"/>
        <v>76</v>
      </c>
      <c r="M270" s="18">
        <f t="shared" si="41"/>
        <v>36509650</v>
      </c>
      <c r="N270" s="18">
        <v>61</v>
      </c>
      <c r="O270" s="18">
        <v>26737800</v>
      </c>
      <c r="P270" s="18">
        <v>6</v>
      </c>
      <c r="Q270" s="18">
        <v>3726350</v>
      </c>
      <c r="R270" s="18">
        <v>9</v>
      </c>
      <c r="S270" s="18">
        <v>6045500</v>
      </c>
      <c r="T270" s="8">
        <f t="shared" si="47"/>
        <v>547</v>
      </c>
      <c r="U270" s="8">
        <f t="shared" si="48"/>
        <v>148904450</v>
      </c>
      <c r="V270" s="9">
        <f t="shared" si="42"/>
        <v>0.7378892974655895</v>
      </c>
      <c r="W270" s="8">
        <f t="shared" si="43"/>
        <v>421</v>
      </c>
      <c r="X270" s="8">
        <f t="shared" si="44"/>
        <v>115920500</v>
      </c>
      <c r="Y270" s="7">
        <f t="shared" si="45"/>
        <v>260985.74821852733</v>
      </c>
      <c r="Z270" s="9">
        <f t="shared" si="46"/>
        <v>0.04059986118614991</v>
      </c>
      <c r="AA270" s="7">
        <v>260276.95961995248</v>
      </c>
      <c r="AB270" s="9">
        <f t="shared" si="49"/>
        <v>0.0027232091523191003</v>
      </c>
    </row>
    <row r="271" spans="1:28" ht="12.75">
      <c r="A271" s="14" t="s">
        <v>569</v>
      </c>
      <c r="B271" s="14" t="s">
        <v>570</v>
      </c>
      <c r="C271" t="s">
        <v>549</v>
      </c>
      <c r="D271" s="18">
        <v>42</v>
      </c>
      <c r="E271" s="18">
        <v>1331803</v>
      </c>
      <c r="F271" s="18">
        <v>705</v>
      </c>
      <c r="G271" s="18">
        <v>128702700</v>
      </c>
      <c r="H271" s="18">
        <v>9</v>
      </c>
      <c r="I271" s="18">
        <v>2430300</v>
      </c>
      <c r="J271" s="18">
        <v>14</v>
      </c>
      <c r="K271" s="18">
        <v>50687</v>
      </c>
      <c r="L271" s="18">
        <f t="shared" si="40"/>
        <v>21</v>
      </c>
      <c r="M271" s="18">
        <f t="shared" si="41"/>
        <v>6643300</v>
      </c>
      <c r="N271" s="18">
        <v>16</v>
      </c>
      <c r="O271" s="18">
        <v>4869500</v>
      </c>
      <c r="P271" s="18">
        <v>1</v>
      </c>
      <c r="Q271" s="18">
        <v>568600</v>
      </c>
      <c r="R271" s="18">
        <v>4</v>
      </c>
      <c r="S271" s="18">
        <v>1205200</v>
      </c>
      <c r="T271" s="8">
        <f t="shared" si="47"/>
        <v>791</v>
      </c>
      <c r="U271" s="8">
        <f t="shared" si="48"/>
        <v>139158790</v>
      </c>
      <c r="V271" s="9">
        <f t="shared" si="42"/>
        <v>0.9423263884372666</v>
      </c>
      <c r="W271" s="8">
        <f t="shared" si="43"/>
        <v>714</v>
      </c>
      <c r="X271" s="8">
        <f t="shared" si="44"/>
        <v>132338200</v>
      </c>
      <c r="Y271" s="7">
        <f t="shared" si="45"/>
        <v>183659.66386554623</v>
      </c>
      <c r="Z271" s="9">
        <f t="shared" si="46"/>
        <v>0.008660609940629694</v>
      </c>
      <c r="AA271" s="7">
        <v>183421.3986013986</v>
      </c>
      <c r="AB271" s="9">
        <f t="shared" si="49"/>
        <v>0.0012990047288071102</v>
      </c>
    </row>
    <row r="272" spans="1:28" ht="12.75">
      <c r="A272" s="14" t="s">
        <v>571</v>
      </c>
      <c r="B272" s="14" t="s">
        <v>572</v>
      </c>
      <c r="C272" t="s">
        <v>549</v>
      </c>
      <c r="D272" s="18">
        <v>49</v>
      </c>
      <c r="E272" s="18">
        <v>2280701</v>
      </c>
      <c r="F272" s="18">
        <v>451</v>
      </c>
      <c r="G272" s="18">
        <v>108985985</v>
      </c>
      <c r="H272" s="18">
        <v>7</v>
      </c>
      <c r="I272" s="18">
        <v>3005000</v>
      </c>
      <c r="J272" s="18">
        <v>19</v>
      </c>
      <c r="K272" s="18">
        <v>135299</v>
      </c>
      <c r="L272" s="18">
        <f t="shared" si="40"/>
        <v>26</v>
      </c>
      <c r="M272" s="18">
        <f t="shared" si="41"/>
        <v>8354550</v>
      </c>
      <c r="N272" s="18">
        <v>21</v>
      </c>
      <c r="O272" s="18">
        <v>5023150</v>
      </c>
      <c r="P272" s="18">
        <v>2</v>
      </c>
      <c r="Q272" s="18">
        <v>856000</v>
      </c>
      <c r="R272" s="18">
        <v>3</v>
      </c>
      <c r="S272" s="18">
        <v>2475400</v>
      </c>
      <c r="T272" s="8">
        <f t="shared" si="47"/>
        <v>552</v>
      </c>
      <c r="U272" s="8">
        <f t="shared" si="48"/>
        <v>122761535</v>
      </c>
      <c r="V272" s="9">
        <f t="shared" si="42"/>
        <v>0.9122644564520963</v>
      </c>
      <c r="W272" s="8">
        <f t="shared" si="43"/>
        <v>458</v>
      </c>
      <c r="X272" s="8">
        <f t="shared" si="44"/>
        <v>114466385</v>
      </c>
      <c r="Y272" s="7">
        <f t="shared" si="45"/>
        <v>244521.80131004367</v>
      </c>
      <c r="Z272" s="9">
        <f t="shared" si="46"/>
        <v>0.020164296577099658</v>
      </c>
      <c r="AA272" s="7">
        <v>244539.3152173913</v>
      </c>
      <c r="AB272" s="9">
        <f t="shared" si="49"/>
        <v>-7.162000650922576E-05</v>
      </c>
    </row>
    <row r="273" spans="1:28" ht="12.75">
      <c r="A273" s="14" t="s">
        <v>573</v>
      </c>
      <c r="B273" s="14" t="s">
        <v>574</v>
      </c>
      <c r="C273" t="s">
        <v>549</v>
      </c>
      <c r="D273" s="18">
        <v>80</v>
      </c>
      <c r="E273" s="18">
        <v>1961400</v>
      </c>
      <c r="F273" s="18">
        <v>1342</v>
      </c>
      <c r="G273" s="18">
        <v>348613800</v>
      </c>
      <c r="H273" s="18">
        <v>4</v>
      </c>
      <c r="I273" s="18">
        <v>1478600</v>
      </c>
      <c r="J273" s="18">
        <v>8</v>
      </c>
      <c r="K273" s="18">
        <v>9254</v>
      </c>
      <c r="L273" s="18">
        <f t="shared" si="40"/>
        <v>38</v>
      </c>
      <c r="M273" s="18">
        <f t="shared" si="41"/>
        <v>19812400</v>
      </c>
      <c r="N273" s="18">
        <v>30</v>
      </c>
      <c r="O273" s="18">
        <v>11964200</v>
      </c>
      <c r="P273" s="18">
        <v>7</v>
      </c>
      <c r="Q273" s="18">
        <v>7338600</v>
      </c>
      <c r="R273" s="18">
        <v>1</v>
      </c>
      <c r="S273" s="18">
        <v>509600</v>
      </c>
      <c r="T273" s="8">
        <f t="shared" si="47"/>
        <v>1472</v>
      </c>
      <c r="U273" s="8">
        <f t="shared" si="48"/>
        <v>371875454</v>
      </c>
      <c r="V273" s="9">
        <f t="shared" si="42"/>
        <v>0.9414237918483321</v>
      </c>
      <c r="W273" s="8">
        <f t="shared" si="43"/>
        <v>1346</v>
      </c>
      <c r="X273" s="8">
        <f t="shared" si="44"/>
        <v>350602000</v>
      </c>
      <c r="Y273" s="7">
        <f t="shared" si="45"/>
        <v>260098.36552748884</v>
      </c>
      <c r="Z273" s="9">
        <f t="shared" si="46"/>
        <v>0.0013703512681963678</v>
      </c>
      <c r="AA273" s="7">
        <v>262839.02077151334</v>
      </c>
      <c r="AB273" s="9">
        <f t="shared" si="49"/>
        <v>-0.010427124693966039</v>
      </c>
    </row>
    <row r="274" spans="1:28" ht="12.75">
      <c r="A274" s="14" t="s">
        <v>575</v>
      </c>
      <c r="B274" s="14" t="s">
        <v>576</v>
      </c>
      <c r="C274" t="s">
        <v>549</v>
      </c>
      <c r="D274" s="18">
        <v>146</v>
      </c>
      <c r="E274" s="18">
        <v>11043000</v>
      </c>
      <c r="F274" s="18">
        <v>1868</v>
      </c>
      <c r="G274" s="18">
        <v>646768800</v>
      </c>
      <c r="H274" s="18">
        <v>171</v>
      </c>
      <c r="I274" s="18">
        <v>74547600</v>
      </c>
      <c r="J274" s="18">
        <v>243</v>
      </c>
      <c r="K274" s="18">
        <v>2519600</v>
      </c>
      <c r="L274" s="18">
        <f t="shared" si="40"/>
        <v>33</v>
      </c>
      <c r="M274" s="18">
        <f t="shared" si="41"/>
        <v>30754700</v>
      </c>
      <c r="N274" s="18">
        <v>24</v>
      </c>
      <c r="O274" s="18">
        <v>16745200</v>
      </c>
      <c r="P274" s="18">
        <v>8</v>
      </c>
      <c r="Q274" s="18">
        <v>13599600</v>
      </c>
      <c r="R274" s="18">
        <v>1</v>
      </c>
      <c r="S274" s="18">
        <v>409900</v>
      </c>
      <c r="T274" s="8">
        <f t="shared" si="47"/>
        <v>2461</v>
      </c>
      <c r="U274" s="8">
        <f t="shared" si="48"/>
        <v>765633700</v>
      </c>
      <c r="V274" s="9">
        <f t="shared" si="42"/>
        <v>0.9421168373335709</v>
      </c>
      <c r="W274" s="8">
        <f t="shared" si="43"/>
        <v>2039</v>
      </c>
      <c r="X274" s="8">
        <f t="shared" si="44"/>
        <v>721726300</v>
      </c>
      <c r="Y274" s="7">
        <f t="shared" si="45"/>
        <v>353759.88229524274</v>
      </c>
      <c r="Z274" s="9">
        <f t="shared" si="46"/>
        <v>0.0005353735082455226</v>
      </c>
      <c r="AA274" s="7">
        <v>354016.4705882353</v>
      </c>
      <c r="AB274" s="9">
        <f t="shared" si="49"/>
        <v>-0.0007247919639620416</v>
      </c>
    </row>
    <row r="275" spans="1:28" ht="12.75">
      <c r="A275" s="14" t="s">
        <v>577</v>
      </c>
      <c r="B275" s="14" t="s">
        <v>578</v>
      </c>
      <c r="C275" t="s">
        <v>549</v>
      </c>
      <c r="D275" s="18">
        <v>150</v>
      </c>
      <c r="E275" s="18">
        <v>20682400</v>
      </c>
      <c r="F275" s="18">
        <v>1166</v>
      </c>
      <c r="G275" s="18">
        <v>417770800</v>
      </c>
      <c r="H275" s="18">
        <v>297</v>
      </c>
      <c r="I275" s="18">
        <v>114411900</v>
      </c>
      <c r="J275" s="18">
        <v>522</v>
      </c>
      <c r="K275" s="18">
        <v>5810800</v>
      </c>
      <c r="L275" s="18">
        <f t="shared" si="40"/>
        <v>60</v>
      </c>
      <c r="M275" s="18">
        <f t="shared" si="41"/>
        <v>45917900</v>
      </c>
      <c r="N275" s="18">
        <v>52</v>
      </c>
      <c r="O275" s="18">
        <v>34583000</v>
      </c>
      <c r="P275" s="18">
        <v>4</v>
      </c>
      <c r="Q275" s="18">
        <v>9346600</v>
      </c>
      <c r="R275" s="18">
        <v>4</v>
      </c>
      <c r="S275" s="18">
        <v>1988300</v>
      </c>
      <c r="T275" s="8">
        <f t="shared" si="47"/>
        <v>2195</v>
      </c>
      <c r="U275" s="8">
        <f t="shared" si="48"/>
        <v>604593800</v>
      </c>
      <c r="V275" s="9">
        <f t="shared" si="42"/>
        <v>0.8802318184539769</v>
      </c>
      <c r="W275" s="8">
        <f t="shared" si="43"/>
        <v>1463</v>
      </c>
      <c r="X275" s="8">
        <f t="shared" si="44"/>
        <v>534171000</v>
      </c>
      <c r="Y275" s="7">
        <f t="shared" si="45"/>
        <v>363761.24401913874</v>
      </c>
      <c r="Z275" s="9">
        <f t="shared" si="46"/>
        <v>0.003288654299795995</v>
      </c>
      <c r="AA275" s="7">
        <v>366330.6374228924</v>
      </c>
      <c r="AB275" s="9">
        <f t="shared" si="49"/>
        <v>-0.007013864365342527</v>
      </c>
    </row>
    <row r="276" spans="1:28" ht="12.75">
      <c r="A276" s="14" t="s">
        <v>579</v>
      </c>
      <c r="B276" s="14" t="s">
        <v>580</v>
      </c>
      <c r="C276" t="s">
        <v>549</v>
      </c>
      <c r="D276" s="18">
        <v>199</v>
      </c>
      <c r="E276" s="18">
        <v>5280600</v>
      </c>
      <c r="F276" s="18">
        <v>1603</v>
      </c>
      <c r="G276" s="18">
        <v>571166800</v>
      </c>
      <c r="H276" s="18">
        <v>2</v>
      </c>
      <c r="I276" s="18">
        <v>1343800</v>
      </c>
      <c r="J276" s="18">
        <v>11</v>
      </c>
      <c r="K276" s="18">
        <v>128562</v>
      </c>
      <c r="L276" s="18">
        <f t="shared" si="40"/>
        <v>229</v>
      </c>
      <c r="M276" s="18">
        <f t="shared" si="41"/>
        <v>141284300</v>
      </c>
      <c r="N276" s="18">
        <v>183</v>
      </c>
      <c r="O276" s="18">
        <v>107764800</v>
      </c>
      <c r="P276" s="18">
        <v>8</v>
      </c>
      <c r="Q276" s="18">
        <v>11326900</v>
      </c>
      <c r="R276" s="18">
        <v>38</v>
      </c>
      <c r="S276" s="18">
        <v>22192600</v>
      </c>
      <c r="T276" s="8">
        <f t="shared" si="47"/>
        <v>2044</v>
      </c>
      <c r="U276" s="8">
        <f t="shared" si="48"/>
        <v>719204062</v>
      </c>
      <c r="V276" s="9">
        <f t="shared" si="42"/>
        <v>0.7960336019348011</v>
      </c>
      <c r="W276" s="8">
        <f t="shared" si="43"/>
        <v>1605</v>
      </c>
      <c r="X276" s="8">
        <f t="shared" si="44"/>
        <v>594703200</v>
      </c>
      <c r="Y276" s="7">
        <f t="shared" si="45"/>
        <v>356704.42367601243</v>
      </c>
      <c r="Z276" s="9">
        <f t="shared" si="46"/>
        <v>0.030857167211049485</v>
      </c>
      <c r="AA276" s="7">
        <v>357842.95511221944</v>
      </c>
      <c r="AB276" s="9">
        <f t="shared" si="49"/>
        <v>-0.0031816511124271333</v>
      </c>
    </row>
    <row r="277" spans="1:28" ht="12.75">
      <c r="A277" s="14" t="s">
        <v>581</v>
      </c>
      <c r="B277" s="14" t="s">
        <v>582</v>
      </c>
      <c r="C277" t="s">
        <v>549</v>
      </c>
      <c r="D277" s="18">
        <v>48</v>
      </c>
      <c r="E277" s="18">
        <v>3378200</v>
      </c>
      <c r="F277" s="18">
        <v>544</v>
      </c>
      <c r="G277" s="18">
        <v>152203500</v>
      </c>
      <c r="H277" s="18">
        <v>1</v>
      </c>
      <c r="I277" s="18">
        <v>681000</v>
      </c>
      <c r="J277" s="18">
        <v>9</v>
      </c>
      <c r="K277" s="18">
        <v>30279</v>
      </c>
      <c r="L277" s="18">
        <f t="shared" si="40"/>
        <v>64</v>
      </c>
      <c r="M277" s="18">
        <f t="shared" si="41"/>
        <v>120272980</v>
      </c>
      <c r="N277" s="18">
        <v>57</v>
      </c>
      <c r="O277" s="18">
        <v>94249100</v>
      </c>
      <c r="P277" s="18">
        <v>5</v>
      </c>
      <c r="Q277" s="18">
        <v>8748080</v>
      </c>
      <c r="R277" s="18">
        <v>2</v>
      </c>
      <c r="S277" s="18">
        <v>17275800</v>
      </c>
      <c r="T277" s="8">
        <f t="shared" si="47"/>
        <v>666</v>
      </c>
      <c r="U277" s="8">
        <f t="shared" si="48"/>
        <v>276565959</v>
      </c>
      <c r="V277" s="9">
        <f t="shared" si="42"/>
        <v>0.5527957979817755</v>
      </c>
      <c r="W277" s="8">
        <f t="shared" si="43"/>
        <v>545</v>
      </c>
      <c r="X277" s="8">
        <f t="shared" si="44"/>
        <v>170160300</v>
      </c>
      <c r="Y277" s="7">
        <f t="shared" si="45"/>
        <v>280522.0183486239</v>
      </c>
      <c r="Z277" s="9">
        <f t="shared" si="46"/>
        <v>0.06246538822950369</v>
      </c>
      <c r="AA277" s="7">
        <v>280547.0695970696</v>
      </c>
      <c r="AB277" s="9">
        <f t="shared" si="49"/>
        <v>-8.929427950068714E-05</v>
      </c>
    </row>
    <row r="278" spans="1:28" ht="12.75">
      <c r="A278" s="14" t="s">
        <v>583</v>
      </c>
      <c r="B278" s="14" t="s">
        <v>584</v>
      </c>
      <c r="C278" t="s">
        <v>549</v>
      </c>
      <c r="D278" s="18">
        <v>189</v>
      </c>
      <c r="E278" s="18">
        <v>10576000</v>
      </c>
      <c r="F278" s="18">
        <v>2028</v>
      </c>
      <c r="G278" s="18">
        <v>613879400</v>
      </c>
      <c r="H278" s="18">
        <v>222</v>
      </c>
      <c r="I278" s="18">
        <v>78536600</v>
      </c>
      <c r="J278" s="18">
        <v>302</v>
      </c>
      <c r="K278" s="18">
        <v>2049179</v>
      </c>
      <c r="L278" s="18">
        <f t="shared" si="40"/>
        <v>82</v>
      </c>
      <c r="M278" s="18">
        <f t="shared" si="41"/>
        <v>38844300</v>
      </c>
      <c r="N278" s="18">
        <v>73</v>
      </c>
      <c r="O278" s="18">
        <v>33568500</v>
      </c>
      <c r="P278" s="18">
        <v>5</v>
      </c>
      <c r="Q278" s="18">
        <v>3340100</v>
      </c>
      <c r="R278" s="18">
        <v>4</v>
      </c>
      <c r="S278" s="18">
        <v>1935700</v>
      </c>
      <c r="T278" s="8">
        <f t="shared" si="47"/>
        <v>2823</v>
      </c>
      <c r="U278" s="8">
        <f t="shared" si="48"/>
        <v>743885479</v>
      </c>
      <c r="V278" s="9">
        <f t="shared" si="42"/>
        <v>0.9308099425879505</v>
      </c>
      <c r="W278" s="8">
        <f t="shared" si="43"/>
        <v>2250</v>
      </c>
      <c r="X278" s="8">
        <f t="shared" si="44"/>
        <v>694351700</v>
      </c>
      <c r="Y278" s="7">
        <f t="shared" si="45"/>
        <v>307740.44444444444</v>
      </c>
      <c r="Z278" s="9">
        <f t="shared" si="46"/>
        <v>0.0026021478502338126</v>
      </c>
      <c r="AA278" s="7">
        <v>308745.5713020372</v>
      </c>
      <c r="AB278" s="9">
        <f t="shared" si="49"/>
        <v>-0.003255518300566957</v>
      </c>
    </row>
    <row r="279" spans="1:28" ht="12.75">
      <c r="A279" s="14" t="s">
        <v>585</v>
      </c>
      <c r="B279" s="14" t="s">
        <v>586</v>
      </c>
      <c r="C279" t="s">
        <v>549</v>
      </c>
      <c r="D279" s="18">
        <v>65</v>
      </c>
      <c r="E279" s="18">
        <v>2634300</v>
      </c>
      <c r="F279" s="18">
        <v>417</v>
      </c>
      <c r="G279" s="18">
        <v>95332200</v>
      </c>
      <c r="H279" s="18">
        <v>4</v>
      </c>
      <c r="I279" s="18">
        <v>1408800</v>
      </c>
      <c r="J279" s="18">
        <v>8</v>
      </c>
      <c r="K279" s="18">
        <v>21100</v>
      </c>
      <c r="L279" s="18">
        <f t="shared" si="40"/>
        <v>46</v>
      </c>
      <c r="M279" s="18">
        <f t="shared" si="41"/>
        <v>17989470</v>
      </c>
      <c r="N279" s="18">
        <v>42</v>
      </c>
      <c r="O279" s="18">
        <v>12759270</v>
      </c>
      <c r="P279" s="18">
        <v>3</v>
      </c>
      <c r="Q279" s="18">
        <v>1992000</v>
      </c>
      <c r="R279" s="18">
        <v>1</v>
      </c>
      <c r="S279" s="18">
        <v>3238200</v>
      </c>
      <c r="T279" s="8">
        <f t="shared" si="47"/>
        <v>540</v>
      </c>
      <c r="U279" s="8">
        <f t="shared" si="48"/>
        <v>117385870</v>
      </c>
      <c r="V279" s="9">
        <f t="shared" si="42"/>
        <v>0.8241281510287397</v>
      </c>
      <c r="W279" s="8">
        <f t="shared" si="43"/>
        <v>421</v>
      </c>
      <c r="X279" s="8">
        <f t="shared" si="44"/>
        <v>99979200</v>
      </c>
      <c r="Y279" s="7">
        <f t="shared" si="45"/>
        <v>229788.59857482187</v>
      </c>
      <c r="Z279" s="9">
        <f t="shared" si="46"/>
        <v>0.02758594369151926</v>
      </c>
      <c r="AA279" s="7">
        <v>229760.5700712589</v>
      </c>
      <c r="AB279" s="9">
        <f t="shared" si="49"/>
        <v>0.00012199005057426152</v>
      </c>
    </row>
    <row r="280" spans="1:28" ht="12.75">
      <c r="A280" s="14" t="s">
        <v>587</v>
      </c>
      <c r="B280" s="14" t="s">
        <v>588</v>
      </c>
      <c r="C280" t="s">
        <v>549</v>
      </c>
      <c r="D280" s="18">
        <v>555</v>
      </c>
      <c r="E280" s="18">
        <v>64626500</v>
      </c>
      <c r="F280" s="18">
        <v>7808</v>
      </c>
      <c r="G280" s="18">
        <v>3097354300</v>
      </c>
      <c r="H280" s="18">
        <v>160</v>
      </c>
      <c r="I280" s="18">
        <v>70919000</v>
      </c>
      <c r="J280" s="18">
        <v>281</v>
      </c>
      <c r="K280" s="18">
        <v>3033200</v>
      </c>
      <c r="L280" s="18">
        <f t="shared" si="40"/>
        <v>412</v>
      </c>
      <c r="M280" s="18">
        <f t="shared" si="41"/>
        <v>718021536</v>
      </c>
      <c r="N280" s="18">
        <v>376</v>
      </c>
      <c r="O280" s="18">
        <v>602906740</v>
      </c>
      <c r="P280" s="18">
        <v>30</v>
      </c>
      <c r="Q280" s="18">
        <v>102401596</v>
      </c>
      <c r="R280" s="18">
        <v>6</v>
      </c>
      <c r="S280" s="18">
        <v>12713200</v>
      </c>
      <c r="T280" s="8">
        <f t="shared" si="47"/>
        <v>9216</v>
      </c>
      <c r="U280" s="8">
        <f t="shared" si="48"/>
        <v>3953954536</v>
      </c>
      <c r="V280" s="9">
        <f t="shared" si="42"/>
        <v>0.8012922938676905</v>
      </c>
      <c r="W280" s="8">
        <f t="shared" si="43"/>
        <v>7968</v>
      </c>
      <c r="X280" s="8">
        <f t="shared" si="44"/>
        <v>3180986500</v>
      </c>
      <c r="Y280" s="7">
        <f t="shared" si="45"/>
        <v>397624.6611445783</v>
      </c>
      <c r="Z280" s="9">
        <f t="shared" si="46"/>
        <v>0.003215312640610494</v>
      </c>
      <c r="AA280" s="7">
        <v>398269.7516076157</v>
      </c>
      <c r="AB280" s="9">
        <f t="shared" si="49"/>
        <v>-0.0016197325065071158</v>
      </c>
    </row>
    <row r="281" spans="1:28" ht="12.75">
      <c r="A281" s="14" t="s">
        <v>589</v>
      </c>
      <c r="B281" s="14" t="s">
        <v>590</v>
      </c>
      <c r="C281" t="s">
        <v>549</v>
      </c>
      <c r="D281" s="18">
        <v>428</v>
      </c>
      <c r="E281" s="18">
        <v>25304300</v>
      </c>
      <c r="F281" s="18">
        <v>5580</v>
      </c>
      <c r="G281" s="18">
        <v>2024958200</v>
      </c>
      <c r="H281" s="18">
        <v>309</v>
      </c>
      <c r="I281" s="18">
        <v>138171300</v>
      </c>
      <c r="J281" s="18">
        <v>476</v>
      </c>
      <c r="K281" s="18">
        <v>4197992</v>
      </c>
      <c r="L281" s="18">
        <f t="shared" si="40"/>
        <v>293</v>
      </c>
      <c r="M281" s="18">
        <f t="shared" si="41"/>
        <v>487965300</v>
      </c>
      <c r="N281" s="18">
        <v>247</v>
      </c>
      <c r="O281" s="18">
        <v>435330900</v>
      </c>
      <c r="P281" s="18">
        <v>44</v>
      </c>
      <c r="Q281" s="18">
        <v>51523000</v>
      </c>
      <c r="R281" s="18">
        <v>2</v>
      </c>
      <c r="S281" s="18">
        <v>1111400</v>
      </c>
      <c r="T281" s="8">
        <f t="shared" si="47"/>
        <v>7086</v>
      </c>
      <c r="U281" s="8">
        <f t="shared" si="48"/>
        <v>2680597092</v>
      </c>
      <c r="V281" s="9">
        <f t="shared" si="42"/>
        <v>0.8069580864859045</v>
      </c>
      <c r="W281" s="8">
        <f t="shared" si="43"/>
        <v>5889</v>
      </c>
      <c r="X281" s="8">
        <f t="shared" si="44"/>
        <v>2164240900</v>
      </c>
      <c r="Y281" s="7">
        <f t="shared" si="45"/>
        <v>367316.94685005944</v>
      </c>
      <c r="Z281" s="9">
        <f t="shared" si="46"/>
        <v>0.0004146091194819516</v>
      </c>
      <c r="AA281" s="7">
        <v>376360.32664171484</v>
      </c>
      <c r="AB281" s="9">
        <f t="shared" si="49"/>
        <v>-0.024028515099744994</v>
      </c>
    </row>
    <row r="282" spans="1:28" ht="12.75">
      <c r="A282" s="14" t="s">
        <v>591</v>
      </c>
      <c r="B282" s="14" t="s">
        <v>592</v>
      </c>
      <c r="C282" t="s">
        <v>549</v>
      </c>
      <c r="D282" s="18">
        <v>15</v>
      </c>
      <c r="E282" s="18">
        <v>985200</v>
      </c>
      <c r="F282" s="18">
        <v>208</v>
      </c>
      <c r="G282" s="18">
        <v>77404100</v>
      </c>
      <c r="H282" s="18">
        <v>2</v>
      </c>
      <c r="I282" s="18">
        <v>845100</v>
      </c>
      <c r="J282" s="18">
        <v>3</v>
      </c>
      <c r="K282" s="18">
        <v>20500</v>
      </c>
      <c r="L282" s="18">
        <f t="shared" si="40"/>
        <v>27</v>
      </c>
      <c r="M282" s="18">
        <f t="shared" si="41"/>
        <v>14646900</v>
      </c>
      <c r="N282" s="18">
        <v>25</v>
      </c>
      <c r="O282" s="18">
        <v>13628300</v>
      </c>
      <c r="P282" s="18">
        <v>0</v>
      </c>
      <c r="Q282" s="18">
        <v>0</v>
      </c>
      <c r="R282" s="18">
        <v>2</v>
      </c>
      <c r="S282" s="18">
        <v>1018600</v>
      </c>
      <c r="T282" s="8">
        <f t="shared" si="47"/>
        <v>255</v>
      </c>
      <c r="U282" s="8">
        <f t="shared" si="48"/>
        <v>93901800</v>
      </c>
      <c r="V282" s="9">
        <f t="shared" si="42"/>
        <v>0.8333088396601556</v>
      </c>
      <c r="W282" s="8">
        <f t="shared" si="43"/>
        <v>210</v>
      </c>
      <c r="X282" s="8">
        <f t="shared" si="44"/>
        <v>79267800</v>
      </c>
      <c r="Y282" s="7">
        <f t="shared" si="45"/>
        <v>372615.2380952381</v>
      </c>
      <c r="Z282" s="9">
        <f t="shared" si="46"/>
        <v>0.01084750239079549</v>
      </c>
      <c r="AA282" s="7">
        <v>373969.19431279623</v>
      </c>
      <c r="AB282" s="9">
        <f t="shared" si="49"/>
        <v>-0.0036205020043058515</v>
      </c>
    </row>
    <row r="283" spans="1:28" ht="12.75">
      <c r="A283" s="14" t="s">
        <v>593</v>
      </c>
      <c r="B283" s="14" t="s">
        <v>594</v>
      </c>
      <c r="C283" t="s">
        <v>549</v>
      </c>
      <c r="D283" s="18">
        <v>163</v>
      </c>
      <c r="E283" s="18">
        <v>12444900</v>
      </c>
      <c r="F283" s="18">
        <v>1927</v>
      </c>
      <c r="G283" s="18">
        <v>1049065400</v>
      </c>
      <c r="H283" s="18">
        <v>349</v>
      </c>
      <c r="I283" s="18">
        <v>233715310</v>
      </c>
      <c r="J283" s="18">
        <v>546</v>
      </c>
      <c r="K283" s="18">
        <v>3479255</v>
      </c>
      <c r="L283" s="18">
        <f t="shared" si="40"/>
        <v>42</v>
      </c>
      <c r="M283" s="18">
        <f t="shared" si="41"/>
        <v>52757900</v>
      </c>
      <c r="N283" s="18">
        <v>41</v>
      </c>
      <c r="O283" s="18">
        <v>47453900</v>
      </c>
      <c r="P283" s="18">
        <v>1</v>
      </c>
      <c r="Q283" s="18">
        <v>5304000</v>
      </c>
      <c r="R283" s="18">
        <v>0</v>
      </c>
      <c r="S283" s="18">
        <v>0</v>
      </c>
      <c r="T283" s="8">
        <f t="shared" si="47"/>
        <v>3027</v>
      </c>
      <c r="U283" s="8">
        <f t="shared" si="48"/>
        <v>1351462765</v>
      </c>
      <c r="V283" s="9">
        <f t="shared" si="42"/>
        <v>0.9491794692545599</v>
      </c>
      <c r="W283" s="8">
        <f t="shared" si="43"/>
        <v>2276</v>
      </c>
      <c r="X283" s="8">
        <f t="shared" si="44"/>
        <v>1282780710</v>
      </c>
      <c r="Y283" s="7">
        <f t="shared" si="45"/>
        <v>563611.9112478031</v>
      </c>
      <c r="Z283" s="9">
        <f t="shared" si="46"/>
        <v>0</v>
      </c>
      <c r="AA283" s="7">
        <v>563950.6200527705</v>
      </c>
      <c r="AB283" s="9">
        <f t="shared" si="49"/>
        <v>-0.0006006001109381768</v>
      </c>
    </row>
    <row r="284" spans="1:28" ht="12.75">
      <c r="A284" s="14" t="s">
        <v>595</v>
      </c>
      <c r="B284" s="14" t="s">
        <v>596</v>
      </c>
      <c r="C284" t="s">
        <v>549</v>
      </c>
      <c r="D284" s="18">
        <v>97</v>
      </c>
      <c r="E284" s="18">
        <v>14061208</v>
      </c>
      <c r="F284" s="18">
        <v>1745</v>
      </c>
      <c r="G284" s="18">
        <v>528658100</v>
      </c>
      <c r="H284" s="18">
        <v>99</v>
      </c>
      <c r="I284" s="18">
        <v>35197800</v>
      </c>
      <c r="J284" s="18">
        <v>161</v>
      </c>
      <c r="K284" s="18">
        <v>1116136</v>
      </c>
      <c r="L284" s="18">
        <f t="shared" si="40"/>
        <v>70</v>
      </c>
      <c r="M284" s="18">
        <f t="shared" si="41"/>
        <v>100360800</v>
      </c>
      <c r="N284" s="18">
        <v>63</v>
      </c>
      <c r="O284" s="18">
        <v>89743200</v>
      </c>
      <c r="P284" s="18">
        <v>6</v>
      </c>
      <c r="Q284" s="18">
        <v>10386700</v>
      </c>
      <c r="R284" s="18">
        <v>1</v>
      </c>
      <c r="S284" s="18">
        <v>230900</v>
      </c>
      <c r="T284" s="8">
        <f t="shared" si="47"/>
        <v>2172</v>
      </c>
      <c r="U284" s="8">
        <f t="shared" si="48"/>
        <v>679394044</v>
      </c>
      <c r="V284" s="9">
        <f t="shared" si="42"/>
        <v>0.8299394217238678</v>
      </c>
      <c r="W284" s="8">
        <f t="shared" si="43"/>
        <v>1844</v>
      </c>
      <c r="X284" s="8">
        <f t="shared" si="44"/>
        <v>564086800</v>
      </c>
      <c r="Y284" s="7">
        <f t="shared" si="45"/>
        <v>305778.68763557484</v>
      </c>
      <c r="Z284" s="9">
        <f t="shared" si="46"/>
        <v>0.00033986167826929024</v>
      </c>
      <c r="AA284" s="7">
        <v>306054.3431053203</v>
      </c>
      <c r="AB284" s="9">
        <f t="shared" si="49"/>
        <v>-0.0009006749159269288</v>
      </c>
    </row>
    <row r="285" spans="1:28" ht="12.75">
      <c r="A285" s="14" t="s">
        <v>597</v>
      </c>
      <c r="B285" s="14" t="s">
        <v>598</v>
      </c>
      <c r="C285" t="s">
        <v>549</v>
      </c>
      <c r="D285" s="18">
        <v>173</v>
      </c>
      <c r="E285" s="18">
        <v>10033700</v>
      </c>
      <c r="F285" s="18">
        <v>913</v>
      </c>
      <c r="G285" s="18">
        <v>332729100</v>
      </c>
      <c r="H285" s="18">
        <v>155</v>
      </c>
      <c r="I285" s="18">
        <v>77431800</v>
      </c>
      <c r="J285" s="18">
        <v>297</v>
      </c>
      <c r="K285" s="18">
        <v>2430400</v>
      </c>
      <c r="L285" s="18">
        <f t="shared" si="40"/>
        <v>69</v>
      </c>
      <c r="M285" s="18">
        <f t="shared" si="41"/>
        <v>40611199</v>
      </c>
      <c r="N285" s="18">
        <v>60</v>
      </c>
      <c r="O285" s="18">
        <v>27613899</v>
      </c>
      <c r="P285" s="18">
        <v>6</v>
      </c>
      <c r="Q285" s="18">
        <v>11745700</v>
      </c>
      <c r="R285" s="18">
        <v>3</v>
      </c>
      <c r="S285" s="18">
        <v>1251600</v>
      </c>
      <c r="T285" s="8">
        <f t="shared" si="47"/>
        <v>1607</v>
      </c>
      <c r="U285" s="8">
        <f t="shared" si="48"/>
        <v>463236199</v>
      </c>
      <c r="V285" s="9">
        <f t="shared" si="42"/>
        <v>0.8854249751755692</v>
      </c>
      <c r="W285" s="8">
        <f t="shared" si="43"/>
        <v>1068</v>
      </c>
      <c r="X285" s="8">
        <f t="shared" si="44"/>
        <v>411412500</v>
      </c>
      <c r="Y285" s="7">
        <f t="shared" si="45"/>
        <v>384045.78651685396</v>
      </c>
      <c r="Z285" s="9">
        <f t="shared" si="46"/>
        <v>0.002701861388859207</v>
      </c>
      <c r="AA285" s="7">
        <v>450470.89552238805</v>
      </c>
      <c r="AB285" s="9">
        <f t="shared" si="49"/>
        <v>-0.14745704920293307</v>
      </c>
    </row>
    <row r="286" spans="1:28" ht="12.75">
      <c r="A286" s="14" t="s">
        <v>599</v>
      </c>
      <c r="B286" s="14" t="s">
        <v>600</v>
      </c>
      <c r="C286" t="s">
        <v>601</v>
      </c>
      <c r="D286" s="18">
        <v>347</v>
      </c>
      <c r="E286" s="18">
        <v>46405400</v>
      </c>
      <c r="F286" s="18">
        <v>7719</v>
      </c>
      <c r="G286" s="18">
        <v>2048055300</v>
      </c>
      <c r="H286" s="18">
        <v>33</v>
      </c>
      <c r="I286" s="18">
        <v>11100600</v>
      </c>
      <c r="J286" s="18">
        <v>108</v>
      </c>
      <c r="K286" s="18">
        <v>1858600</v>
      </c>
      <c r="L286" s="18">
        <f t="shared" si="40"/>
        <v>190</v>
      </c>
      <c r="M286" s="18">
        <f t="shared" si="41"/>
        <v>712390850</v>
      </c>
      <c r="N286" s="18">
        <v>158</v>
      </c>
      <c r="O286" s="18">
        <v>442403650</v>
      </c>
      <c r="P286" s="18">
        <v>13</v>
      </c>
      <c r="Q286" s="18">
        <v>117020000</v>
      </c>
      <c r="R286" s="18">
        <v>19</v>
      </c>
      <c r="S286" s="18">
        <v>152967200</v>
      </c>
      <c r="T286" s="8">
        <f t="shared" si="47"/>
        <v>8397</v>
      </c>
      <c r="U286" s="8">
        <f t="shared" si="48"/>
        <v>2819810750</v>
      </c>
      <c r="V286" s="9">
        <f t="shared" si="42"/>
        <v>0.7302461344258653</v>
      </c>
      <c r="W286" s="8">
        <f t="shared" si="43"/>
        <v>7752</v>
      </c>
      <c r="X286" s="8">
        <f t="shared" si="44"/>
        <v>2212123100</v>
      </c>
      <c r="Y286" s="7">
        <f t="shared" si="45"/>
        <v>265628.98606811144</v>
      </c>
      <c r="Z286" s="9">
        <f t="shared" si="46"/>
        <v>0.05424732847762922</v>
      </c>
      <c r="AA286" s="7">
        <v>264137.96331922535</v>
      </c>
      <c r="AB286" s="9">
        <f t="shared" si="49"/>
        <v>0.005644863502956976</v>
      </c>
    </row>
    <row r="287" spans="1:28" ht="12.75">
      <c r="A287" s="14" t="s">
        <v>602</v>
      </c>
      <c r="B287" s="14" t="s">
        <v>603</v>
      </c>
      <c r="C287" t="s">
        <v>601</v>
      </c>
      <c r="D287" s="18">
        <v>518</v>
      </c>
      <c r="E287" s="18">
        <v>23267200</v>
      </c>
      <c r="F287" s="18">
        <v>10670</v>
      </c>
      <c r="G287" s="18">
        <v>1315700100</v>
      </c>
      <c r="H287" s="18">
        <v>0</v>
      </c>
      <c r="I287" s="18">
        <v>0</v>
      </c>
      <c r="J287" s="18">
        <v>0</v>
      </c>
      <c r="K287" s="18">
        <v>0</v>
      </c>
      <c r="L287" s="18">
        <f t="shared" si="40"/>
        <v>647</v>
      </c>
      <c r="M287" s="18">
        <f t="shared" si="41"/>
        <v>547222800</v>
      </c>
      <c r="N287" s="18">
        <v>593</v>
      </c>
      <c r="O287" s="18">
        <v>463445800</v>
      </c>
      <c r="P287" s="18">
        <v>34</v>
      </c>
      <c r="Q287" s="18">
        <v>18960500</v>
      </c>
      <c r="R287" s="18">
        <v>20</v>
      </c>
      <c r="S287" s="18">
        <v>64816500</v>
      </c>
      <c r="T287" s="8">
        <f t="shared" si="47"/>
        <v>11835</v>
      </c>
      <c r="U287" s="8">
        <f t="shared" si="48"/>
        <v>1886190100</v>
      </c>
      <c r="V287" s="9">
        <f t="shared" si="42"/>
        <v>0.6975437417469215</v>
      </c>
      <c r="W287" s="8">
        <f t="shared" si="43"/>
        <v>10670</v>
      </c>
      <c r="X287" s="8">
        <f t="shared" si="44"/>
        <v>1380516600</v>
      </c>
      <c r="Y287" s="7">
        <f t="shared" si="45"/>
        <v>123308.35051546391</v>
      </c>
      <c r="Z287" s="9">
        <f t="shared" si="46"/>
        <v>0.03436371551308641</v>
      </c>
      <c r="AA287" s="7">
        <v>123376.34691195795</v>
      </c>
      <c r="AB287" s="9">
        <f t="shared" si="49"/>
        <v>-0.0005511299223550719</v>
      </c>
    </row>
    <row r="288" spans="1:28" ht="12.75">
      <c r="A288" s="14" t="s">
        <v>604</v>
      </c>
      <c r="B288" s="14" t="s">
        <v>50</v>
      </c>
      <c r="C288" t="s">
        <v>601</v>
      </c>
      <c r="D288" s="18">
        <v>1557</v>
      </c>
      <c r="E288" s="18">
        <v>50584409</v>
      </c>
      <c r="F288" s="18">
        <v>28812</v>
      </c>
      <c r="G288" s="18">
        <v>3856632500</v>
      </c>
      <c r="H288" s="18">
        <v>61</v>
      </c>
      <c r="I288" s="18">
        <v>14226550</v>
      </c>
      <c r="J288" s="18">
        <v>117</v>
      </c>
      <c r="K288" s="18">
        <v>1777597</v>
      </c>
      <c r="L288" s="18">
        <f t="shared" si="40"/>
        <v>1727</v>
      </c>
      <c r="M288" s="18">
        <f t="shared" si="41"/>
        <v>1250723850</v>
      </c>
      <c r="N288" s="18">
        <v>1607</v>
      </c>
      <c r="O288" s="18">
        <v>960541400</v>
      </c>
      <c r="P288" s="18">
        <v>60</v>
      </c>
      <c r="Q288" s="18">
        <v>133494700</v>
      </c>
      <c r="R288" s="18">
        <v>60</v>
      </c>
      <c r="S288" s="18">
        <v>156687750</v>
      </c>
      <c r="T288" s="8">
        <f t="shared" si="47"/>
        <v>32274</v>
      </c>
      <c r="U288" s="8">
        <f t="shared" si="48"/>
        <v>5173944906</v>
      </c>
      <c r="V288" s="9">
        <f t="shared" si="42"/>
        <v>0.7481446208503558</v>
      </c>
      <c r="W288" s="8">
        <f t="shared" si="43"/>
        <v>28873</v>
      </c>
      <c r="X288" s="8">
        <f t="shared" si="44"/>
        <v>4027546800</v>
      </c>
      <c r="Y288" s="7">
        <f t="shared" si="45"/>
        <v>134065.01056350223</v>
      </c>
      <c r="Z288" s="9">
        <f t="shared" si="46"/>
        <v>0.030284000476753434</v>
      </c>
      <c r="AA288" s="7">
        <v>134198.40868118152</v>
      </c>
      <c r="AB288" s="9">
        <f t="shared" si="49"/>
        <v>-0.0009940365090036565</v>
      </c>
    </row>
    <row r="289" spans="1:28" ht="12.75">
      <c r="A289" s="14" t="s">
        <v>605</v>
      </c>
      <c r="B289" s="14" t="s">
        <v>606</v>
      </c>
      <c r="C289" t="s">
        <v>601</v>
      </c>
      <c r="D289" s="18">
        <v>76</v>
      </c>
      <c r="E289" s="18">
        <v>4038700</v>
      </c>
      <c r="F289" s="18">
        <v>1459</v>
      </c>
      <c r="G289" s="18">
        <v>385259000</v>
      </c>
      <c r="H289" s="18">
        <v>0</v>
      </c>
      <c r="I289" s="18">
        <v>0</v>
      </c>
      <c r="J289" s="18">
        <v>0</v>
      </c>
      <c r="K289" s="18">
        <v>0</v>
      </c>
      <c r="L289" s="18">
        <f t="shared" si="40"/>
        <v>113</v>
      </c>
      <c r="M289" s="18">
        <f t="shared" si="41"/>
        <v>87766100</v>
      </c>
      <c r="N289" s="18">
        <v>100</v>
      </c>
      <c r="O289" s="18">
        <v>66571600</v>
      </c>
      <c r="P289" s="18">
        <v>7</v>
      </c>
      <c r="Q289" s="18">
        <v>6454300</v>
      </c>
      <c r="R289" s="18">
        <v>6</v>
      </c>
      <c r="S289" s="18">
        <v>14740200</v>
      </c>
      <c r="T289" s="8">
        <f t="shared" si="47"/>
        <v>1648</v>
      </c>
      <c r="U289" s="8">
        <f t="shared" si="48"/>
        <v>477063800</v>
      </c>
      <c r="V289" s="9">
        <f t="shared" si="42"/>
        <v>0.8075628458918912</v>
      </c>
      <c r="W289" s="8">
        <f t="shared" si="43"/>
        <v>1459</v>
      </c>
      <c r="X289" s="8">
        <f t="shared" si="44"/>
        <v>399999200</v>
      </c>
      <c r="Y289" s="7">
        <f t="shared" si="45"/>
        <v>264056.8882796436</v>
      </c>
      <c r="Z289" s="9">
        <f t="shared" si="46"/>
        <v>0.030897754136868065</v>
      </c>
      <c r="AA289" s="7">
        <v>266797.5961538461</v>
      </c>
      <c r="AB289" s="9">
        <f t="shared" si="49"/>
        <v>-0.01027261082450727</v>
      </c>
    </row>
    <row r="290" spans="1:28" ht="12.75">
      <c r="A290" s="14" t="s">
        <v>607</v>
      </c>
      <c r="B290" s="14" t="s">
        <v>608</v>
      </c>
      <c r="C290" t="s">
        <v>601</v>
      </c>
      <c r="D290" s="18">
        <v>34</v>
      </c>
      <c r="E290" s="18">
        <v>5251100</v>
      </c>
      <c r="F290" s="18">
        <v>661</v>
      </c>
      <c r="G290" s="18">
        <v>285641000</v>
      </c>
      <c r="H290" s="18">
        <v>3</v>
      </c>
      <c r="I290" s="18">
        <v>1890200</v>
      </c>
      <c r="J290" s="18">
        <v>3</v>
      </c>
      <c r="K290" s="18">
        <v>28000</v>
      </c>
      <c r="L290" s="18">
        <f t="shared" si="40"/>
        <v>75</v>
      </c>
      <c r="M290" s="18">
        <f t="shared" si="41"/>
        <v>52513900</v>
      </c>
      <c r="N290" s="18">
        <v>71</v>
      </c>
      <c r="O290" s="18">
        <v>49958300</v>
      </c>
      <c r="P290" s="18">
        <v>2</v>
      </c>
      <c r="Q290" s="18">
        <v>857700</v>
      </c>
      <c r="R290" s="18">
        <v>2</v>
      </c>
      <c r="S290" s="18">
        <v>1697900</v>
      </c>
      <c r="T290" s="8">
        <f t="shared" si="47"/>
        <v>776</v>
      </c>
      <c r="U290" s="8">
        <f t="shared" si="48"/>
        <v>345324200</v>
      </c>
      <c r="V290" s="9">
        <f t="shared" si="42"/>
        <v>0.8326413266142367</v>
      </c>
      <c r="W290" s="8">
        <f t="shared" si="43"/>
        <v>664</v>
      </c>
      <c r="X290" s="8">
        <f t="shared" si="44"/>
        <v>289229100</v>
      </c>
      <c r="Y290" s="7">
        <f t="shared" si="45"/>
        <v>433028.9156626506</v>
      </c>
      <c r="Z290" s="9">
        <f t="shared" si="46"/>
        <v>0.004916828881381612</v>
      </c>
      <c r="AA290" s="7">
        <v>437024.2469879518</v>
      </c>
      <c r="AB290" s="9">
        <f t="shared" si="49"/>
        <v>-0.00914212735983811</v>
      </c>
    </row>
    <row r="291" spans="1:28" ht="12.75">
      <c r="A291" s="14" t="s">
        <v>609</v>
      </c>
      <c r="B291" s="14" t="s">
        <v>416</v>
      </c>
      <c r="C291" t="s">
        <v>601</v>
      </c>
      <c r="D291" s="18">
        <v>350</v>
      </c>
      <c r="E291" s="18">
        <v>54584900</v>
      </c>
      <c r="F291" s="18">
        <v>5867</v>
      </c>
      <c r="G291" s="18">
        <v>2784798700</v>
      </c>
      <c r="H291" s="18">
        <v>333</v>
      </c>
      <c r="I291" s="18">
        <v>267518400</v>
      </c>
      <c r="J291" s="18">
        <v>547</v>
      </c>
      <c r="K291" s="18">
        <v>5397400</v>
      </c>
      <c r="L291" s="18">
        <f t="shared" si="40"/>
        <v>208</v>
      </c>
      <c r="M291" s="18">
        <f t="shared" si="41"/>
        <v>938647800</v>
      </c>
      <c r="N291" s="18">
        <v>172</v>
      </c>
      <c r="O291" s="18">
        <v>529848000</v>
      </c>
      <c r="P291" s="18">
        <v>29</v>
      </c>
      <c r="Q291" s="18">
        <v>403178400</v>
      </c>
      <c r="R291" s="18">
        <v>7</v>
      </c>
      <c r="S291" s="18">
        <v>5621400</v>
      </c>
      <c r="T291" s="8">
        <f t="shared" si="47"/>
        <v>7305</v>
      </c>
      <c r="U291" s="8">
        <f t="shared" si="48"/>
        <v>4050947200</v>
      </c>
      <c r="V291" s="9">
        <f t="shared" si="42"/>
        <v>0.7534823213691849</v>
      </c>
      <c r="W291" s="8">
        <f t="shared" si="43"/>
        <v>6200</v>
      </c>
      <c r="X291" s="8">
        <f t="shared" si="44"/>
        <v>3057938500</v>
      </c>
      <c r="Y291" s="7">
        <f t="shared" si="45"/>
        <v>492309.20967741933</v>
      </c>
      <c r="Z291" s="9">
        <f t="shared" si="46"/>
        <v>0.0013876754552614263</v>
      </c>
      <c r="AA291" s="7">
        <v>510958.3695827292</v>
      </c>
      <c r="AB291" s="9">
        <f t="shared" si="49"/>
        <v>-0.03649839402873381</v>
      </c>
    </row>
    <row r="292" spans="1:28" ht="12.75">
      <c r="A292" s="14" t="s">
        <v>610</v>
      </c>
      <c r="B292" s="14" t="s">
        <v>418</v>
      </c>
      <c r="C292" t="s">
        <v>601</v>
      </c>
      <c r="D292" s="18">
        <v>654</v>
      </c>
      <c r="E292" s="18">
        <v>30120300</v>
      </c>
      <c r="F292" s="18">
        <v>9894</v>
      </c>
      <c r="G292" s="18">
        <v>1591230050</v>
      </c>
      <c r="H292" s="18">
        <v>46</v>
      </c>
      <c r="I292" s="18">
        <v>16385400</v>
      </c>
      <c r="J292" s="18">
        <v>75</v>
      </c>
      <c r="K292" s="18">
        <v>586100</v>
      </c>
      <c r="L292" s="18">
        <f t="shared" si="40"/>
        <v>477</v>
      </c>
      <c r="M292" s="18">
        <f t="shared" si="41"/>
        <v>886218740</v>
      </c>
      <c r="N292" s="18">
        <v>420</v>
      </c>
      <c r="O292" s="18">
        <v>734947890</v>
      </c>
      <c r="P292" s="18">
        <v>37</v>
      </c>
      <c r="Q292" s="18">
        <v>42223150</v>
      </c>
      <c r="R292" s="18">
        <v>20</v>
      </c>
      <c r="S292" s="18">
        <v>109047700</v>
      </c>
      <c r="T292" s="8">
        <f t="shared" si="47"/>
        <v>11146</v>
      </c>
      <c r="U292" s="8">
        <f t="shared" si="48"/>
        <v>2524540590</v>
      </c>
      <c r="V292" s="9">
        <f t="shared" si="42"/>
        <v>0.6367952475662116</v>
      </c>
      <c r="W292" s="8">
        <f t="shared" si="43"/>
        <v>9940</v>
      </c>
      <c r="X292" s="8">
        <f t="shared" si="44"/>
        <v>1716663150</v>
      </c>
      <c r="Y292" s="7">
        <f t="shared" si="45"/>
        <v>161731.9366197183</v>
      </c>
      <c r="Z292" s="9">
        <f t="shared" si="46"/>
        <v>0.04319506702801716</v>
      </c>
      <c r="AA292" s="7">
        <v>162238.75402900885</v>
      </c>
      <c r="AB292" s="9">
        <f t="shared" si="49"/>
        <v>-0.0031238985550883424</v>
      </c>
    </row>
    <row r="293" spans="1:28" ht="12.75">
      <c r="A293" s="14" t="s">
        <v>611</v>
      </c>
      <c r="B293" s="14" t="s">
        <v>612</v>
      </c>
      <c r="C293" t="s">
        <v>601</v>
      </c>
      <c r="D293" s="18">
        <v>52</v>
      </c>
      <c r="E293" s="18">
        <v>2020300</v>
      </c>
      <c r="F293" s="18">
        <v>872</v>
      </c>
      <c r="G293" s="18">
        <v>434578600</v>
      </c>
      <c r="H293" s="18">
        <v>0</v>
      </c>
      <c r="I293" s="18">
        <v>0</v>
      </c>
      <c r="J293" s="18">
        <v>0</v>
      </c>
      <c r="K293" s="18">
        <v>0</v>
      </c>
      <c r="L293" s="18">
        <f t="shared" si="40"/>
        <v>59</v>
      </c>
      <c r="M293" s="18">
        <f t="shared" si="41"/>
        <v>57346500</v>
      </c>
      <c r="N293" s="18">
        <v>55</v>
      </c>
      <c r="O293" s="18">
        <v>49894800</v>
      </c>
      <c r="P293" s="18">
        <v>2</v>
      </c>
      <c r="Q293" s="18">
        <v>6633300</v>
      </c>
      <c r="R293" s="18">
        <v>2</v>
      </c>
      <c r="S293" s="18">
        <v>818400</v>
      </c>
      <c r="T293" s="8">
        <f t="shared" si="47"/>
        <v>983</v>
      </c>
      <c r="U293" s="8">
        <f t="shared" si="48"/>
        <v>493945400</v>
      </c>
      <c r="V293" s="9">
        <f t="shared" si="42"/>
        <v>0.8798110074514308</v>
      </c>
      <c r="W293" s="8">
        <f t="shared" si="43"/>
        <v>872</v>
      </c>
      <c r="X293" s="8">
        <f t="shared" si="44"/>
        <v>435397000</v>
      </c>
      <c r="Y293" s="7">
        <f t="shared" si="45"/>
        <v>498369.95412844035</v>
      </c>
      <c r="Z293" s="9">
        <f t="shared" si="46"/>
        <v>0.001656863288938413</v>
      </c>
      <c r="AA293" s="7">
        <v>499619.7021764032</v>
      </c>
      <c r="AB293" s="9">
        <f t="shared" si="49"/>
        <v>-0.002501398648849897</v>
      </c>
    </row>
    <row r="294" spans="1:28" ht="12.75">
      <c r="A294" s="14" t="s">
        <v>613</v>
      </c>
      <c r="B294" s="14" t="s">
        <v>614</v>
      </c>
      <c r="C294" t="s">
        <v>601</v>
      </c>
      <c r="D294" s="18">
        <v>232</v>
      </c>
      <c r="E294" s="18">
        <v>49606600</v>
      </c>
      <c r="F294" s="18">
        <v>2110</v>
      </c>
      <c r="G294" s="18">
        <v>1578607985</v>
      </c>
      <c r="H294" s="18">
        <v>0</v>
      </c>
      <c r="I294" s="18">
        <v>0</v>
      </c>
      <c r="J294" s="18">
        <v>0</v>
      </c>
      <c r="K294" s="18">
        <v>0</v>
      </c>
      <c r="L294" s="18">
        <f t="shared" si="40"/>
        <v>331</v>
      </c>
      <c r="M294" s="18">
        <f t="shared" si="41"/>
        <v>552321050</v>
      </c>
      <c r="N294" s="18">
        <v>257</v>
      </c>
      <c r="O294" s="18">
        <v>464570250</v>
      </c>
      <c r="P294" s="18">
        <v>0</v>
      </c>
      <c r="Q294" s="18">
        <v>0</v>
      </c>
      <c r="R294" s="18">
        <v>74</v>
      </c>
      <c r="S294" s="18">
        <v>87750800</v>
      </c>
      <c r="T294" s="8">
        <f t="shared" si="47"/>
        <v>2673</v>
      </c>
      <c r="U294" s="8">
        <f t="shared" si="48"/>
        <v>2180535635</v>
      </c>
      <c r="V294" s="9">
        <f t="shared" si="42"/>
        <v>0.7239542246692061</v>
      </c>
      <c r="W294" s="8">
        <f t="shared" si="43"/>
        <v>2110</v>
      </c>
      <c r="X294" s="8">
        <f t="shared" si="44"/>
        <v>1666358785</v>
      </c>
      <c r="Y294" s="7">
        <f t="shared" si="45"/>
        <v>748155.4431279621</v>
      </c>
      <c r="Z294" s="9">
        <f t="shared" si="46"/>
        <v>0.04024277273505782</v>
      </c>
      <c r="AA294" s="7">
        <v>747664.5074127212</v>
      </c>
      <c r="AB294" s="9">
        <f t="shared" si="49"/>
        <v>0.0006566256795307373</v>
      </c>
    </row>
    <row r="295" spans="1:28" ht="12.75">
      <c r="A295" s="14" t="s">
        <v>615</v>
      </c>
      <c r="B295" s="14" t="s">
        <v>616</v>
      </c>
      <c r="C295" t="s">
        <v>601</v>
      </c>
      <c r="D295" s="18">
        <v>351</v>
      </c>
      <c r="E295" s="18">
        <v>78072300</v>
      </c>
      <c r="F295" s="18">
        <v>4895</v>
      </c>
      <c r="G295" s="18">
        <v>3990393699</v>
      </c>
      <c r="H295" s="18">
        <v>25</v>
      </c>
      <c r="I295" s="18">
        <v>55138500</v>
      </c>
      <c r="J295" s="18">
        <v>47</v>
      </c>
      <c r="K295" s="18">
        <v>344710</v>
      </c>
      <c r="L295" s="18">
        <f t="shared" si="40"/>
        <v>271</v>
      </c>
      <c r="M295" s="18">
        <f t="shared" si="41"/>
        <v>462262400</v>
      </c>
      <c r="N295" s="18">
        <v>134</v>
      </c>
      <c r="O295" s="18">
        <v>326944100</v>
      </c>
      <c r="P295" s="18">
        <v>2</v>
      </c>
      <c r="Q295" s="18">
        <v>8981700</v>
      </c>
      <c r="R295" s="18">
        <v>135</v>
      </c>
      <c r="S295" s="18">
        <v>126336600</v>
      </c>
      <c r="T295" s="8">
        <f t="shared" si="47"/>
        <v>5589</v>
      </c>
      <c r="U295" s="8">
        <f t="shared" si="48"/>
        <v>4586211609</v>
      </c>
      <c r="V295" s="9">
        <f t="shared" si="42"/>
        <v>0.8821076182051939</v>
      </c>
      <c r="W295" s="8">
        <f t="shared" si="43"/>
        <v>4920</v>
      </c>
      <c r="X295" s="8">
        <f t="shared" si="44"/>
        <v>4171868799</v>
      </c>
      <c r="Y295" s="7">
        <f t="shared" si="45"/>
        <v>822262.6420731707</v>
      </c>
      <c r="Z295" s="9">
        <f t="shared" si="46"/>
        <v>0.02754704989017004</v>
      </c>
      <c r="AA295" s="7">
        <v>826635.7111788618</v>
      </c>
      <c r="AB295" s="9">
        <f t="shared" si="49"/>
        <v>-0.005290201048119041</v>
      </c>
    </row>
    <row r="296" spans="1:28" ht="12.75">
      <c r="A296" s="14" t="s">
        <v>617</v>
      </c>
      <c r="B296" s="14" t="s">
        <v>618</v>
      </c>
      <c r="C296" t="s">
        <v>601</v>
      </c>
      <c r="D296" s="18">
        <v>1146</v>
      </c>
      <c r="E296" s="18">
        <v>17546890</v>
      </c>
      <c r="F296" s="18">
        <v>21319</v>
      </c>
      <c r="G296" s="18">
        <v>1339504920</v>
      </c>
      <c r="H296" s="18">
        <v>0</v>
      </c>
      <c r="I296" s="18">
        <v>0</v>
      </c>
      <c r="J296" s="18">
        <v>0</v>
      </c>
      <c r="K296" s="18">
        <v>0</v>
      </c>
      <c r="L296" s="18">
        <f t="shared" si="40"/>
        <v>2310</v>
      </c>
      <c r="M296" s="18">
        <f t="shared" si="41"/>
        <v>613334160</v>
      </c>
      <c r="N296" s="18">
        <v>2062</v>
      </c>
      <c r="O296" s="18">
        <v>523470660</v>
      </c>
      <c r="P296" s="18">
        <v>84</v>
      </c>
      <c r="Q296" s="18">
        <v>37949100</v>
      </c>
      <c r="R296" s="18">
        <v>164</v>
      </c>
      <c r="S296" s="18">
        <v>51914400</v>
      </c>
      <c r="T296" s="8">
        <f t="shared" si="47"/>
        <v>24775</v>
      </c>
      <c r="U296" s="8">
        <f t="shared" si="48"/>
        <v>1970385970</v>
      </c>
      <c r="V296" s="9">
        <f t="shared" si="42"/>
        <v>0.6798185433689421</v>
      </c>
      <c r="W296" s="8">
        <f t="shared" si="43"/>
        <v>21319</v>
      </c>
      <c r="X296" s="8">
        <f t="shared" si="44"/>
        <v>1391419320</v>
      </c>
      <c r="Y296" s="7">
        <f t="shared" si="45"/>
        <v>62831.50804446737</v>
      </c>
      <c r="Z296" s="9">
        <f t="shared" si="46"/>
        <v>0.02634732524003914</v>
      </c>
      <c r="AA296" s="7">
        <v>62840.62005649717</v>
      </c>
      <c r="AB296" s="9">
        <f t="shared" si="49"/>
        <v>-0.0001450019433545993</v>
      </c>
    </row>
    <row r="297" spans="1:28" ht="12.75">
      <c r="A297" s="14" t="s">
        <v>619</v>
      </c>
      <c r="B297" s="14" t="s">
        <v>620</v>
      </c>
      <c r="C297" t="s">
        <v>601</v>
      </c>
      <c r="D297" s="18">
        <v>450</v>
      </c>
      <c r="E297" s="18">
        <v>65315040</v>
      </c>
      <c r="F297" s="18">
        <v>4779</v>
      </c>
      <c r="G297" s="18">
        <v>1839222800</v>
      </c>
      <c r="H297" s="18">
        <v>66</v>
      </c>
      <c r="I297" s="18">
        <v>29123200</v>
      </c>
      <c r="J297" s="18">
        <v>201</v>
      </c>
      <c r="K297" s="18">
        <v>1896380</v>
      </c>
      <c r="L297" s="18">
        <f t="shared" si="40"/>
        <v>186</v>
      </c>
      <c r="M297" s="18">
        <f t="shared" si="41"/>
        <v>524890100</v>
      </c>
      <c r="N297" s="18">
        <v>163</v>
      </c>
      <c r="O297" s="18">
        <v>235098900</v>
      </c>
      <c r="P297" s="18">
        <v>22</v>
      </c>
      <c r="Q297" s="18">
        <v>282941200</v>
      </c>
      <c r="R297" s="18">
        <v>1</v>
      </c>
      <c r="S297" s="18">
        <v>6850000</v>
      </c>
      <c r="T297" s="8">
        <f t="shared" si="47"/>
        <v>5682</v>
      </c>
      <c r="U297" s="8">
        <f t="shared" si="48"/>
        <v>2460447520</v>
      </c>
      <c r="V297" s="9">
        <f t="shared" si="42"/>
        <v>0.7593521035555353</v>
      </c>
      <c r="W297" s="8">
        <f t="shared" si="43"/>
        <v>4845</v>
      </c>
      <c r="X297" s="8">
        <f t="shared" si="44"/>
        <v>1875196000</v>
      </c>
      <c r="Y297" s="7">
        <f t="shared" si="45"/>
        <v>385623.5294117647</v>
      </c>
      <c r="Z297" s="9">
        <f t="shared" si="46"/>
        <v>0.0027840463754333603</v>
      </c>
      <c r="AA297" s="7">
        <v>387424.8700353504</v>
      </c>
      <c r="AB297" s="9">
        <f t="shared" si="49"/>
        <v>-0.00464952243107501</v>
      </c>
    </row>
    <row r="298" spans="1:28" ht="12.75">
      <c r="A298" s="14" t="s">
        <v>621</v>
      </c>
      <c r="B298" s="14" t="s">
        <v>622</v>
      </c>
      <c r="C298" t="s">
        <v>601</v>
      </c>
      <c r="D298" s="18">
        <v>299</v>
      </c>
      <c r="E298" s="18">
        <v>46012810</v>
      </c>
      <c r="F298" s="18">
        <v>8021</v>
      </c>
      <c r="G298" s="18">
        <v>4202599900</v>
      </c>
      <c r="H298" s="18">
        <v>31</v>
      </c>
      <c r="I298" s="18">
        <v>30840900</v>
      </c>
      <c r="J298" s="18">
        <v>94</v>
      </c>
      <c r="K298" s="18">
        <v>1575149</v>
      </c>
      <c r="L298" s="18">
        <f t="shared" si="40"/>
        <v>272</v>
      </c>
      <c r="M298" s="18">
        <f t="shared" si="41"/>
        <v>1697919094</v>
      </c>
      <c r="N298" s="18">
        <v>257</v>
      </c>
      <c r="O298" s="18">
        <v>1474356094</v>
      </c>
      <c r="P298" s="18">
        <v>10</v>
      </c>
      <c r="Q298" s="18">
        <v>71905000</v>
      </c>
      <c r="R298" s="18">
        <v>5</v>
      </c>
      <c r="S298" s="18">
        <v>151658000</v>
      </c>
      <c r="T298" s="8">
        <f t="shared" si="47"/>
        <v>8717</v>
      </c>
      <c r="U298" s="8">
        <f t="shared" si="48"/>
        <v>5978947853</v>
      </c>
      <c r="V298" s="9">
        <f t="shared" si="42"/>
        <v>0.7080578228953488</v>
      </c>
      <c r="W298" s="8">
        <f t="shared" si="43"/>
        <v>8052</v>
      </c>
      <c r="X298" s="8">
        <f t="shared" si="44"/>
        <v>4385098800</v>
      </c>
      <c r="Y298" s="7">
        <f t="shared" si="45"/>
        <v>525762.6428216592</v>
      </c>
      <c r="Z298" s="9">
        <f t="shared" si="46"/>
        <v>0.025365332451244577</v>
      </c>
      <c r="AA298" s="7">
        <v>529192.318261304</v>
      </c>
      <c r="AB298" s="9">
        <f t="shared" si="49"/>
        <v>-0.006480962253785657</v>
      </c>
    </row>
    <row r="299" spans="1:28" ht="12.75">
      <c r="A299" s="14" t="s">
        <v>623</v>
      </c>
      <c r="B299" s="14" t="s">
        <v>624</v>
      </c>
      <c r="C299" t="s">
        <v>625</v>
      </c>
      <c r="D299" s="18">
        <v>128</v>
      </c>
      <c r="E299" s="18">
        <v>39038800</v>
      </c>
      <c r="F299" s="18">
        <v>5153</v>
      </c>
      <c r="G299" s="18">
        <v>1064039900</v>
      </c>
      <c r="H299" s="18">
        <v>0</v>
      </c>
      <c r="I299" s="18">
        <v>0</v>
      </c>
      <c r="J299" s="18">
        <v>0</v>
      </c>
      <c r="K299" s="18">
        <v>0</v>
      </c>
      <c r="L299" s="18">
        <f t="shared" si="40"/>
        <v>260</v>
      </c>
      <c r="M299" s="18">
        <f t="shared" si="41"/>
        <v>777136500</v>
      </c>
      <c r="N299" s="18">
        <v>165</v>
      </c>
      <c r="O299" s="18">
        <v>232518000</v>
      </c>
      <c r="P299" s="18">
        <v>78</v>
      </c>
      <c r="Q299" s="18">
        <v>454569400</v>
      </c>
      <c r="R299" s="18">
        <v>17</v>
      </c>
      <c r="S299" s="18">
        <v>90049100</v>
      </c>
      <c r="T299" s="8">
        <f t="shared" si="47"/>
        <v>5541</v>
      </c>
      <c r="U299" s="8">
        <f t="shared" si="48"/>
        <v>1880215200</v>
      </c>
      <c r="V299" s="9">
        <f t="shared" si="42"/>
        <v>0.5659138911333128</v>
      </c>
      <c r="W299" s="8">
        <f t="shared" si="43"/>
        <v>5153</v>
      </c>
      <c r="X299" s="8">
        <f t="shared" si="44"/>
        <v>1154089000</v>
      </c>
      <c r="Y299" s="7">
        <f t="shared" si="45"/>
        <v>206489.4042305453</v>
      </c>
      <c r="Z299" s="9">
        <f t="shared" si="46"/>
        <v>0.047892975229643926</v>
      </c>
      <c r="AA299" s="7">
        <v>119718.78274448565</v>
      </c>
      <c r="AB299" s="9">
        <f t="shared" si="49"/>
        <v>0.7247870342221332</v>
      </c>
    </row>
    <row r="300" spans="1:28" ht="12.75">
      <c r="A300" s="14" t="s">
        <v>626</v>
      </c>
      <c r="B300" s="14" t="s">
        <v>627</v>
      </c>
      <c r="C300" t="s">
        <v>625</v>
      </c>
      <c r="D300" s="18">
        <v>68</v>
      </c>
      <c r="E300" s="18">
        <v>10709900</v>
      </c>
      <c r="F300" s="18">
        <v>1163</v>
      </c>
      <c r="G300" s="18">
        <v>703781100</v>
      </c>
      <c r="H300" s="18">
        <v>48</v>
      </c>
      <c r="I300" s="18">
        <v>29370000</v>
      </c>
      <c r="J300" s="18">
        <v>92</v>
      </c>
      <c r="K300" s="18">
        <v>2802000</v>
      </c>
      <c r="L300" s="18">
        <f t="shared" si="40"/>
        <v>144</v>
      </c>
      <c r="M300" s="18">
        <f t="shared" si="41"/>
        <v>794269600</v>
      </c>
      <c r="N300" s="18">
        <v>102</v>
      </c>
      <c r="O300" s="18">
        <v>230407700</v>
      </c>
      <c r="P300" s="18">
        <v>41</v>
      </c>
      <c r="Q300" s="18">
        <v>563190100</v>
      </c>
      <c r="R300" s="18">
        <v>1</v>
      </c>
      <c r="S300" s="18">
        <v>671800</v>
      </c>
      <c r="T300" s="8">
        <f t="shared" si="47"/>
        <v>1515</v>
      </c>
      <c r="U300" s="8">
        <f t="shared" si="48"/>
        <v>1540932600</v>
      </c>
      <c r="V300" s="9">
        <f t="shared" si="42"/>
        <v>0.47578401547218874</v>
      </c>
      <c r="W300" s="8">
        <f t="shared" si="43"/>
        <v>1211</v>
      </c>
      <c r="X300" s="8">
        <f t="shared" si="44"/>
        <v>733822900</v>
      </c>
      <c r="Y300" s="7">
        <f t="shared" si="45"/>
        <v>605409.661436829</v>
      </c>
      <c r="Z300" s="9">
        <f t="shared" si="46"/>
        <v>0.0004359697497476528</v>
      </c>
      <c r="AA300" s="7">
        <v>608331.3790255986</v>
      </c>
      <c r="AB300" s="9">
        <f t="shared" si="49"/>
        <v>-0.004802838863005084</v>
      </c>
    </row>
    <row r="301" spans="1:28" ht="12.75">
      <c r="A301" s="14" t="s">
        <v>628</v>
      </c>
      <c r="B301" s="14" t="s">
        <v>629</v>
      </c>
      <c r="C301" t="s">
        <v>625</v>
      </c>
      <c r="D301" s="18">
        <v>29</v>
      </c>
      <c r="E301" s="18">
        <v>459900</v>
      </c>
      <c r="F301" s="18">
        <v>1943</v>
      </c>
      <c r="G301" s="18">
        <v>125004750</v>
      </c>
      <c r="H301" s="18">
        <v>0</v>
      </c>
      <c r="I301" s="18">
        <v>0</v>
      </c>
      <c r="J301" s="18">
        <v>0</v>
      </c>
      <c r="K301" s="18">
        <v>0</v>
      </c>
      <c r="L301" s="18">
        <f t="shared" si="40"/>
        <v>115</v>
      </c>
      <c r="M301" s="18">
        <f t="shared" si="41"/>
        <v>18858400</v>
      </c>
      <c r="N301" s="18">
        <v>100</v>
      </c>
      <c r="O301" s="18">
        <v>14136300</v>
      </c>
      <c r="P301" s="18">
        <v>7</v>
      </c>
      <c r="Q301" s="18">
        <v>3136300</v>
      </c>
      <c r="R301" s="18">
        <v>8</v>
      </c>
      <c r="S301" s="18">
        <v>1585800</v>
      </c>
      <c r="T301" s="8">
        <f t="shared" si="47"/>
        <v>2087</v>
      </c>
      <c r="U301" s="8">
        <f t="shared" si="48"/>
        <v>144323050</v>
      </c>
      <c r="V301" s="9">
        <f t="shared" si="42"/>
        <v>0.866145428606172</v>
      </c>
      <c r="W301" s="8">
        <f t="shared" si="43"/>
        <v>1943</v>
      </c>
      <c r="X301" s="8">
        <f t="shared" si="44"/>
        <v>126590550</v>
      </c>
      <c r="Y301" s="7">
        <f t="shared" si="45"/>
        <v>64335.949562532165</v>
      </c>
      <c r="Z301" s="9">
        <f t="shared" si="46"/>
        <v>0.010987849827175909</v>
      </c>
      <c r="AA301" s="7">
        <v>64284.06282183316</v>
      </c>
      <c r="AB301" s="9">
        <f t="shared" si="49"/>
        <v>0.0008071478127138597</v>
      </c>
    </row>
    <row r="302" spans="1:28" ht="12.75">
      <c r="A302" s="14" t="s">
        <v>630</v>
      </c>
      <c r="B302" s="14" t="s">
        <v>631</v>
      </c>
      <c r="C302" t="s">
        <v>625</v>
      </c>
      <c r="D302" s="18">
        <v>575</v>
      </c>
      <c r="E302" s="18">
        <v>13483800</v>
      </c>
      <c r="F302" s="18">
        <v>15837</v>
      </c>
      <c r="G302" s="18">
        <v>1498633500</v>
      </c>
      <c r="H302" s="18">
        <v>21</v>
      </c>
      <c r="I302" s="18">
        <v>2579400</v>
      </c>
      <c r="J302" s="18">
        <v>48</v>
      </c>
      <c r="K302" s="18">
        <v>207600</v>
      </c>
      <c r="L302" s="18">
        <f t="shared" si="40"/>
        <v>738</v>
      </c>
      <c r="M302" s="18">
        <f t="shared" si="41"/>
        <v>415907200</v>
      </c>
      <c r="N302" s="18">
        <v>620</v>
      </c>
      <c r="O302" s="18">
        <v>303218900</v>
      </c>
      <c r="P302" s="18">
        <v>108</v>
      </c>
      <c r="Q302" s="18">
        <v>91231200</v>
      </c>
      <c r="R302" s="18">
        <v>10</v>
      </c>
      <c r="S302" s="18">
        <v>21457100</v>
      </c>
      <c r="T302" s="8">
        <f t="shared" si="47"/>
        <v>17219</v>
      </c>
      <c r="U302" s="8">
        <f t="shared" si="48"/>
        <v>1930811500</v>
      </c>
      <c r="V302" s="9">
        <f t="shared" si="42"/>
        <v>0.7775036040545646</v>
      </c>
      <c r="W302" s="8">
        <f t="shared" si="43"/>
        <v>15858</v>
      </c>
      <c r="X302" s="8">
        <f t="shared" si="44"/>
        <v>1522670000</v>
      </c>
      <c r="Y302" s="7">
        <f t="shared" si="45"/>
        <v>94665.96670450245</v>
      </c>
      <c r="Z302" s="9">
        <f t="shared" si="46"/>
        <v>0.011112995753339981</v>
      </c>
      <c r="AA302" s="7">
        <v>95921.67108418528</v>
      </c>
      <c r="AB302" s="9">
        <f t="shared" si="49"/>
        <v>-0.013090935192118975</v>
      </c>
    </row>
    <row r="303" spans="1:28" ht="12.75">
      <c r="A303" s="14" t="s">
        <v>632</v>
      </c>
      <c r="B303" s="14" t="s">
        <v>633</v>
      </c>
      <c r="C303" t="s">
        <v>625</v>
      </c>
      <c r="D303" s="18">
        <v>1034</v>
      </c>
      <c r="E303" s="18">
        <v>139055500</v>
      </c>
      <c r="F303" s="18">
        <v>25376</v>
      </c>
      <c r="G303" s="18">
        <v>4484044000</v>
      </c>
      <c r="H303" s="18">
        <v>0</v>
      </c>
      <c r="I303" s="18">
        <v>0</v>
      </c>
      <c r="J303" s="18">
        <v>7</v>
      </c>
      <c r="K303" s="18">
        <v>21500</v>
      </c>
      <c r="L303" s="18">
        <f t="shared" si="40"/>
        <v>1275</v>
      </c>
      <c r="M303" s="18">
        <f t="shared" si="41"/>
        <v>2424362000</v>
      </c>
      <c r="N303" s="18">
        <v>897</v>
      </c>
      <c r="O303" s="18">
        <v>1091939000</v>
      </c>
      <c r="P303" s="18">
        <v>304</v>
      </c>
      <c r="Q303" s="18">
        <v>946466000</v>
      </c>
      <c r="R303" s="18">
        <v>74</v>
      </c>
      <c r="S303" s="18">
        <v>385957000</v>
      </c>
      <c r="T303" s="8">
        <f t="shared" si="47"/>
        <v>27692</v>
      </c>
      <c r="U303" s="8">
        <f t="shared" si="48"/>
        <v>7047483000</v>
      </c>
      <c r="V303" s="9">
        <f t="shared" si="42"/>
        <v>0.6362617689180662</v>
      </c>
      <c r="W303" s="8">
        <f t="shared" si="43"/>
        <v>25376</v>
      </c>
      <c r="X303" s="8">
        <f t="shared" si="44"/>
        <v>4870001000</v>
      </c>
      <c r="Y303" s="7">
        <f t="shared" si="45"/>
        <v>176704.12988650694</v>
      </c>
      <c r="Z303" s="9">
        <f t="shared" si="46"/>
        <v>0.05476522610980403</v>
      </c>
      <c r="AA303" s="7">
        <v>176682.13833992096</v>
      </c>
      <c r="AB303" s="9">
        <f t="shared" si="49"/>
        <v>0.00012446955188911887</v>
      </c>
    </row>
    <row r="304" spans="1:28" ht="12.75">
      <c r="A304" s="14" t="s">
        <v>634</v>
      </c>
      <c r="B304" s="14" t="s">
        <v>635</v>
      </c>
      <c r="C304" t="s">
        <v>625</v>
      </c>
      <c r="D304" s="18">
        <v>39</v>
      </c>
      <c r="E304" s="18">
        <v>1416100</v>
      </c>
      <c r="F304" s="18">
        <v>870</v>
      </c>
      <c r="G304" s="18">
        <v>179604000</v>
      </c>
      <c r="H304" s="18">
        <v>0</v>
      </c>
      <c r="I304" s="18">
        <v>0</v>
      </c>
      <c r="J304" s="18">
        <v>0</v>
      </c>
      <c r="K304" s="18">
        <v>0</v>
      </c>
      <c r="L304" s="18">
        <f t="shared" si="40"/>
        <v>16</v>
      </c>
      <c r="M304" s="18">
        <f t="shared" si="41"/>
        <v>6766500</v>
      </c>
      <c r="N304" s="18">
        <v>11</v>
      </c>
      <c r="O304" s="18">
        <v>4250600</v>
      </c>
      <c r="P304" s="18">
        <v>4</v>
      </c>
      <c r="Q304" s="18">
        <v>1698800</v>
      </c>
      <c r="R304" s="18">
        <v>1</v>
      </c>
      <c r="S304" s="18">
        <v>817100</v>
      </c>
      <c r="T304" s="8">
        <f t="shared" si="47"/>
        <v>925</v>
      </c>
      <c r="U304" s="8">
        <f t="shared" si="48"/>
        <v>187786600</v>
      </c>
      <c r="V304" s="9">
        <f t="shared" si="42"/>
        <v>0.9564260708698065</v>
      </c>
      <c r="W304" s="8">
        <f t="shared" si="43"/>
        <v>870</v>
      </c>
      <c r="X304" s="8">
        <f t="shared" si="44"/>
        <v>180421100</v>
      </c>
      <c r="Y304" s="7">
        <f t="shared" si="45"/>
        <v>206441.37931034484</v>
      </c>
      <c r="Z304" s="9">
        <f t="shared" si="46"/>
        <v>0.004351215688446353</v>
      </c>
      <c r="AA304" s="7">
        <v>272638.5500575374</v>
      </c>
      <c r="AB304" s="9">
        <f t="shared" si="49"/>
        <v>-0.24280194687516626</v>
      </c>
    </row>
    <row r="305" spans="1:28" ht="12.75">
      <c r="A305" s="14" t="s">
        <v>636</v>
      </c>
      <c r="B305" s="14" t="s">
        <v>637</v>
      </c>
      <c r="C305" t="s">
        <v>625</v>
      </c>
      <c r="D305" s="18">
        <v>142</v>
      </c>
      <c r="E305" s="18">
        <v>7665900</v>
      </c>
      <c r="F305" s="18">
        <v>2867</v>
      </c>
      <c r="G305" s="18">
        <v>401239600</v>
      </c>
      <c r="H305" s="18">
        <v>0</v>
      </c>
      <c r="I305" s="18">
        <v>0</v>
      </c>
      <c r="J305" s="18">
        <v>0</v>
      </c>
      <c r="K305" s="18">
        <v>0</v>
      </c>
      <c r="L305" s="18">
        <f t="shared" si="40"/>
        <v>285</v>
      </c>
      <c r="M305" s="18">
        <f t="shared" si="41"/>
        <v>128324300</v>
      </c>
      <c r="N305" s="18">
        <v>186</v>
      </c>
      <c r="O305" s="18">
        <v>48480900</v>
      </c>
      <c r="P305" s="18">
        <v>9</v>
      </c>
      <c r="Q305" s="18">
        <v>2808400</v>
      </c>
      <c r="R305" s="18">
        <v>90</v>
      </c>
      <c r="S305" s="18">
        <v>77035000</v>
      </c>
      <c r="T305" s="8">
        <f t="shared" si="47"/>
        <v>3294</v>
      </c>
      <c r="U305" s="8">
        <f t="shared" si="48"/>
        <v>537229800</v>
      </c>
      <c r="V305" s="9">
        <f t="shared" si="42"/>
        <v>0.7468677277396004</v>
      </c>
      <c r="W305" s="8">
        <f t="shared" si="43"/>
        <v>2867</v>
      </c>
      <c r="X305" s="8">
        <f t="shared" si="44"/>
        <v>478274600</v>
      </c>
      <c r="Y305" s="7">
        <f t="shared" si="45"/>
        <v>139951.02895012207</v>
      </c>
      <c r="Z305" s="9">
        <f t="shared" si="46"/>
        <v>0.14339301356700615</v>
      </c>
      <c r="AA305" s="7">
        <v>139503.3345033345</v>
      </c>
      <c r="AB305" s="9">
        <f t="shared" si="49"/>
        <v>0.0032092024780730755</v>
      </c>
    </row>
    <row r="306" spans="1:28" ht="12.75">
      <c r="A306" s="14" t="s">
        <v>638</v>
      </c>
      <c r="B306" s="14" t="s">
        <v>639</v>
      </c>
      <c r="C306" t="s">
        <v>625</v>
      </c>
      <c r="D306" s="18">
        <v>113</v>
      </c>
      <c r="E306" s="18">
        <v>2786800</v>
      </c>
      <c r="F306" s="18">
        <v>1562</v>
      </c>
      <c r="G306" s="18">
        <v>194048000</v>
      </c>
      <c r="H306" s="18">
        <v>0</v>
      </c>
      <c r="I306" s="18">
        <v>0</v>
      </c>
      <c r="J306" s="18">
        <v>0</v>
      </c>
      <c r="K306" s="18">
        <v>0</v>
      </c>
      <c r="L306" s="18">
        <f t="shared" si="40"/>
        <v>122</v>
      </c>
      <c r="M306" s="18">
        <f t="shared" si="41"/>
        <v>40579800</v>
      </c>
      <c r="N306" s="18">
        <v>107</v>
      </c>
      <c r="O306" s="18">
        <v>31589700</v>
      </c>
      <c r="P306" s="18">
        <v>1</v>
      </c>
      <c r="Q306" s="18">
        <v>700000</v>
      </c>
      <c r="R306" s="18">
        <v>14</v>
      </c>
      <c r="S306" s="18">
        <v>8290100</v>
      </c>
      <c r="T306" s="8">
        <f t="shared" si="47"/>
        <v>1797</v>
      </c>
      <c r="U306" s="8">
        <f t="shared" si="48"/>
        <v>237414600</v>
      </c>
      <c r="V306" s="9">
        <f t="shared" si="42"/>
        <v>0.8173381081028716</v>
      </c>
      <c r="W306" s="8">
        <f t="shared" si="43"/>
        <v>1562</v>
      </c>
      <c r="X306" s="8">
        <f t="shared" si="44"/>
        <v>202338100</v>
      </c>
      <c r="Y306" s="7">
        <f t="shared" si="45"/>
        <v>124230.47375160051</v>
      </c>
      <c r="Z306" s="9">
        <f t="shared" si="46"/>
        <v>0.034918240074536276</v>
      </c>
      <c r="AA306" s="7">
        <v>124189.75672215108</v>
      </c>
      <c r="AB306" s="9">
        <f t="shared" si="49"/>
        <v>0.0003278614156602627</v>
      </c>
    </row>
    <row r="307" spans="1:28" ht="12.75">
      <c r="A307" s="14" t="s">
        <v>641</v>
      </c>
      <c r="B307" s="14" t="s">
        <v>642</v>
      </c>
      <c r="C307" t="s">
        <v>625</v>
      </c>
      <c r="D307" s="18">
        <v>867</v>
      </c>
      <c r="E307" s="18">
        <v>53300500</v>
      </c>
      <c r="F307" s="18">
        <v>18192</v>
      </c>
      <c r="G307" s="18">
        <v>2776133200</v>
      </c>
      <c r="H307" s="18">
        <v>32</v>
      </c>
      <c r="I307" s="18">
        <v>4954100</v>
      </c>
      <c r="J307" s="18">
        <v>132</v>
      </c>
      <c r="K307" s="18">
        <v>4152400</v>
      </c>
      <c r="L307" s="18">
        <f t="shared" si="40"/>
        <v>549</v>
      </c>
      <c r="M307" s="18">
        <f t="shared" si="41"/>
        <v>559665300</v>
      </c>
      <c r="N307" s="18">
        <v>468</v>
      </c>
      <c r="O307" s="18">
        <v>351393400</v>
      </c>
      <c r="P307" s="18">
        <v>56</v>
      </c>
      <c r="Q307" s="18">
        <v>45733200</v>
      </c>
      <c r="R307" s="18">
        <v>25</v>
      </c>
      <c r="S307" s="18">
        <v>162538700</v>
      </c>
      <c r="T307" s="8">
        <f t="shared" si="47"/>
        <v>19772</v>
      </c>
      <c r="U307" s="8">
        <f t="shared" si="48"/>
        <v>3398205500</v>
      </c>
      <c r="V307" s="9">
        <f t="shared" si="42"/>
        <v>0.818398799013185</v>
      </c>
      <c r="W307" s="8">
        <f t="shared" si="43"/>
        <v>18224</v>
      </c>
      <c r="X307" s="8">
        <f t="shared" si="44"/>
        <v>2943626000</v>
      </c>
      <c r="Y307" s="7">
        <f t="shared" si="45"/>
        <v>152605.75614574188</v>
      </c>
      <c r="Z307" s="9">
        <f t="shared" si="46"/>
        <v>0.04783074478574059</v>
      </c>
      <c r="AA307" s="7">
        <v>152595.88642355008</v>
      </c>
      <c r="AB307" s="9">
        <f t="shared" si="49"/>
        <v>6.467882210404163E-05</v>
      </c>
    </row>
    <row r="308" spans="1:28" ht="12.75">
      <c r="A308" s="14" t="s">
        <v>643</v>
      </c>
      <c r="B308" s="14" t="s">
        <v>644</v>
      </c>
      <c r="C308" t="s">
        <v>625</v>
      </c>
      <c r="D308" s="18">
        <v>115</v>
      </c>
      <c r="E308" s="18">
        <v>8891700</v>
      </c>
      <c r="F308" s="18">
        <v>4576</v>
      </c>
      <c r="G308" s="18">
        <v>797570600</v>
      </c>
      <c r="H308" s="18">
        <v>0</v>
      </c>
      <c r="I308" s="18">
        <v>0</v>
      </c>
      <c r="J308" s="18">
        <v>0</v>
      </c>
      <c r="K308" s="18">
        <v>0</v>
      </c>
      <c r="L308" s="18">
        <f t="shared" si="40"/>
        <v>442</v>
      </c>
      <c r="M308" s="18">
        <f t="shared" si="41"/>
        <v>165369900</v>
      </c>
      <c r="N308" s="18">
        <v>359</v>
      </c>
      <c r="O308" s="18">
        <v>110815100</v>
      </c>
      <c r="P308" s="18">
        <v>68</v>
      </c>
      <c r="Q308" s="18">
        <v>38296000</v>
      </c>
      <c r="R308" s="18">
        <v>15</v>
      </c>
      <c r="S308" s="18">
        <v>16258800</v>
      </c>
      <c r="T308" s="8">
        <f t="shared" si="47"/>
        <v>5133</v>
      </c>
      <c r="U308" s="8">
        <f t="shared" si="48"/>
        <v>971832200</v>
      </c>
      <c r="V308" s="9">
        <f t="shared" si="42"/>
        <v>0.8206875631410443</v>
      </c>
      <c r="W308" s="8">
        <f t="shared" si="43"/>
        <v>4576</v>
      </c>
      <c r="X308" s="8">
        <f t="shared" si="44"/>
        <v>813829400</v>
      </c>
      <c r="Y308" s="7">
        <f t="shared" si="45"/>
        <v>174294.27447552446</v>
      </c>
      <c r="Z308" s="9">
        <f t="shared" si="46"/>
        <v>0.016730048664779784</v>
      </c>
      <c r="AA308" s="7">
        <v>174062.14504150284</v>
      </c>
      <c r="AB308" s="9">
        <f t="shared" si="49"/>
        <v>0.0013336009042418623</v>
      </c>
    </row>
    <row r="309" spans="1:28" ht="12.75">
      <c r="A309" s="14" t="s">
        <v>645</v>
      </c>
      <c r="B309" s="14" t="s">
        <v>646</v>
      </c>
      <c r="C309" t="s">
        <v>625</v>
      </c>
      <c r="D309" s="18">
        <v>162</v>
      </c>
      <c r="E309" s="18">
        <v>5407900</v>
      </c>
      <c r="F309" s="18">
        <v>4197</v>
      </c>
      <c r="G309" s="18">
        <v>390842000</v>
      </c>
      <c r="H309" s="18">
        <v>0</v>
      </c>
      <c r="I309" s="18">
        <v>0</v>
      </c>
      <c r="J309" s="18">
        <v>0</v>
      </c>
      <c r="K309" s="18">
        <v>0</v>
      </c>
      <c r="L309" s="18">
        <f t="shared" si="40"/>
        <v>354</v>
      </c>
      <c r="M309" s="18">
        <f t="shared" si="41"/>
        <v>101255200</v>
      </c>
      <c r="N309" s="18">
        <v>199</v>
      </c>
      <c r="O309" s="18">
        <v>34689300</v>
      </c>
      <c r="P309" s="18">
        <v>150</v>
      </c>
      <c r="Q309" s="18">
        <v>56720900</v>
      </c>
      <c r="R309" s="18">
        <v>5</v>
      </c>
      <c r="S309" s="18">
        <v>9845000</v>
      </c>
      <c r="T309" s="8">
        <f t="shared" si="47"/>
        <v>4713</v>
      </c>
      <c r="U309" s="8">
        <f t="shared" si="48"/>
        <v>497505100</v>
      </c>
      <c r="V309" s="9">
        <f t="shared" si="42"/>
        <v>0.7856040068734974</v>
      </c>
      <c r="W309" s="8">
        <f t="shared" si="43"/>
        <v>4197</v>
      </c>
      <c r="X309" s="8">
        <f t="shared" si="44"/>
        <v>400687000</v>
      </c>
      <c r="Y309" s="7">
        <f t="shared" si="45"/>
        <v>93124.13628782464</v>
      </c>
      <c r="Z309" s="9">
        <f t="shared" si="46"/>
        <v>0.019788741864153754</v>
      </c>
      <c r="AA309" s="7">
        <v>93196.51468130818</v>
      </c>
      <c r="AB309" s="9">
        <f t="shared" si="49"/>
        <v>-0.0007766212473829113</v>
      </c>
    </row>
    <row r="310" spans="1:28" ht="12.75">
      <c r="A310" s="14" t="s">
        <v>647</v>
      </c>
      <c r="B310" s="14" t="s">
        <v>648</v>
      </c>
      <c r="C310" t="s">
        <v>625</v>
      </c>
      <c r="D310" s="18">
        <v>54</v>
      </c>
      <c r="E310" s="18">
        <v>5340700</v>
      </c>
      <c r="F310" s="18">
        <v>2391</v>
      </c>
      <c r="G310" s="18">
        <v>393664100</v>
      </c>
      <c r="H310" s="18">
        <v>0</v>
      </c>
      <c r="I310" s="18">
        <v>0</v>
      </c>
      <c r="J310" s="18">
        <v>0</v>
      </c>
      <c r="K310" s="18">
        <v>0</v>
      </c>
      <c r="L310" s="18">
        <f t="shared" si="40"/>
        <v>105</v>
      </c>
      <c r="M310" s="18">
        <f t="shared" si="41"/>
        <v>55475200</v>
      </c>
      <c r="N310" s="18">
        <v>95</v>
      </c>
      <c r="O310" s="18">
        <v>44865100</v>
      </c>
      <c r="P310" s="18">
        <v>5</v>
      </c>
      <c r="Q310" s="18">
        <v>8927400</v>
      </c>
      <c r="R310" s="18">
        <v>5</v>
      </c>
      <c r="S310" s="18">
        <v>1682700</v>
      </c>
      <c r="T310" s="8">
        <f t="shared" si="47"/>
        <v>2550</v>
      </c>
      <c r="U310" s="8">
        <f t="shared" si="48"/>
        <v>454480000</v>
      </c>
      <c r="V310" s="9">
        <f t="shared" si="42"/>
        <v>0.8661857507481078</v>
      </c>
      <c r="W310" s="8">
        <f t="shared" si="43"/>
        <v>2391</v>
      </c>
      <c r="X310" s="8">
        <f t="shared" si="44"/>
        <v>395346800</v>
      </c>
      <c r="Y310" s="7">
        <f t="shared" si="45"/>
        <v>164644.12379757423</v>
      </c>
      <c r="Z310" s="9">
        <f t="shared" si="46"/>
        <v>0.0037024731561344833</v>
      </c>
      <c r="AA310" s="7">
        <v>165722.79381012128</v>
      </c>
      <c r="AB310" s="9">
        <f t="shared" si="49"/>
        <v>-0.006508881414242573</v>
      </c>
    </row>
    <row r="311" spans="1:28" ht="12.75">
      <c r="A311" s="14" t="s">
        <v>649</v>
      </c>
      <c r="B311" s="14" t="s">
        <v>496</v>
      </c>
      <c r="C311" t="s">
        <v>625</v>
      </c>
      <c r="D311" s="18">
        <v>1949</v>
      </c>
      <c r="E311" s="18">
        <v>89231504</v>
      </c>
      <c r="F311" s="18">
        <v>18042</v>
      </c>
      <c r="G311" s="18">
        <v>2985402625</v>
      </c>
      <c r="H311" s="18">
        <v>153</v>
      </c>
      <c r="I311" s="18">
        <v>33116500</v>
      </c>
      <c r="J311" s="18">
        <v>322</v>
      </c>
      <c r="K311" s="18">
        <v>3498900</v>
      </c>
      <c r="L311" s="18">
        <f t="shared" si="40"/>
        <v>233</v>
      </c>
      <c r="M311" s="18">
        <f t="shared" si="41"/>
        <v>492432900</v>
      </c>
      <c r="N311" s="18">
        <v>172</v>
      </c>
      <c r="O311" s="18">
        <v>263908300</v>
      </c>
      <c r="P311" s="18">
        <v>56</v>
      </c>
      <c r="Q311" s="18">
        <v>206613100</v>
      </c>
      <c r="R311" s="18">
        <v>5</v>
      </c>
      <c r="S311" s="18">
        <v>21911500</v>
      </c>
      <c r="T311" s="8">
        <f t="shared" si="47"/>
        <v>20699</v>
      </c>
      <c r="U311" s="8">
        <f t="shared" si="48"/>
        <v>3603682429</v>
      </c>
      <c r="V311" s="9">
        <f t="shared" si="42"/>
        <v>0.8376207350317549</v>
      </c>
      <c r="W311" s="8">
        <f t="shared" si="43"/>
        <v>18195</v>
      </c>
      <c r="X311" s="8">
        <f t="shared" si="44"/>
        <v>3040430625</v>
      </c>
      <c r="Y311" s="7">
        <f t="shared" si="45"/>
        <v>165898.27562517175</v>
      </c>
      <c r="Z311" s="9">
        <f t="shared" si="46"/>
        <v>0.006080308249048546</v>
      </c>
      <c r="AA311" s="7">
        <v>169399.3375271391</v>
      </c>
      <c r="AB311" s="9">
        <f t="shared" si="49"/>
        <v>-0.02066750645590018</v>
      </c>
    </row>
    <row r="312" spans="1:28" ht="12.75">
      <c r="A312" s="14" t="s">
        <v>650</v>
      </c>
      <c r="B312" s="15" t="s">
        <v>651</v>
      </c>
      <c r="C312" t="s">
        <v>625</v>
      </c>
      <c r="D312" s="18">
        <v>760</v>
      </c>
      <c r="E312" s="18">
        <v>10649000</v>
      </c>
      <c r="F312" s="18">
        <v>5344</v>
      </c>
      <c r="G312" s="18">
        <v>632044500</v>
      </c>
      <c r="H312" s="18">
        <v>0</v>
      </c>
      <c r="I312" s="18">
        <v>0</v>
      </c>
      <c r="J312" s="18">
        <v>0</v>
      </c>
      <c r="K312" s="18">
        <v>0</v>
      </c>
      <c r="L312" s="18">
        <f t="shared" si="40"/>
        <v>871</v>
      </c>
      <c r="M312" s="18">
        <f t="shared" si="41"/>
        <v>574154100</v>
      </c>
      <c r="N312" s="18">
        <v>607</v>
      </c>
      <c r="O312" s="18">
        <v>325429300</v>
      </c>
      <c r="P312" s="18">
        <v>98</v>
      </c>
      <c r="Q312" s="18">
        <v>115363300</v>
      </c>
      <c r="R312" s="18">
        <v>166</v>
      </c>
      <c r="S312" s="18">
        <v>133361500</v>
      </c>
      <c r="T312" s="8">
        <f t="shared" si="47"/>
        <v>6975</v>
      </c>
      <c r="U312" s="8">
        <f t="shared" si="48"/>
        <v>1216847600</v>
      </c>
      <c r="V312" s="9">
        <f t="shared" si="42"/>
        <v>0.5194113872599987</v>
      </c>
      <c r="W312" s="8">
        <f t="shared" si="43"/>
        <v>5344</v>
      </c>
      <c r="X312" s="8">
        <f t="shared" si="44"/>
        <v>765406000</v>
      </c>
      <c r="Y312" s="7">
        <f t="shared" si="45"/>
        <v>118271.8001497006</v>
      </c>
      <c r="Z312" s="9">
        <f t="shared" si="46"/>
        <v>0.1095958935202732</v>
      </c>
      <c r="AA312" s="7">
        <v>117963.55979786637</v>
      </c>
      <c r="AB312" s="9">
        <f t="shared" si="49"/>
        <v>0.0026130133098934147</v>
      </c>
    </row>
    <row r="313" spans="1:28" ht="12.75">
      <c r="A313" s="14" t="s">
        <v>640</v>
      </c>
      <c r="B313" s="14" t="s">
        <v>652</v>
      </c>
      <c r="C313" t="s">
        <v>625</v>
      </c>
      <c r="D313" s="18">
        <v>869</v>
      </c>
      <c r="E313" s="18">
        <v>33445900</v>
      </c>
      <c r="F313" s="18">
        <v>9668</v>
      </c>
      <c r="G313" s="18">
        <v>1519468700</v>
      </c>
      <c r="H313" s="18">
        <v>5</v>
      </c>
      <c r="I313" s="18">
        <v>1182300</v>
      </c>
      <c r="J313" s="18">
        <v>18</v>
      </c>
      <c r="K313" s="18">
        <v>101300</v>
      </c>
      <c r="L313" s="18">
        <f t="shared" si="40"/>
        <v>502</v>
      </c>
      <c r="M313" s="18">
        <f t="shared" si="41"/>
        <v>864060600</v>
      </c>
      <c r="N313" s="18">
        <v>409</v>
      </c>
      <c r="O313" s="18">
        <v>375135100</v>
      </c>
      <c r="P313" s="18">
        <v>57</v>
      </c>
      <c r="Q313" s="18">
        <v>287812700</v>
      </c>
      <c r="R313" s="18">
        <v>36</v>
      </c>
      <c r="S313" s="18">
        <v>201112800</v>
      </c>
      <c r="T313" s="8">
        <f t="shared" si="47"/>
        <v>11062</v>
      </c>
      <c r="U313" s="8">
        <f t="shared" si="48"/>
        <v>2418258800</v>
      </c>
      <c r="V313" s="9">
        <f t="shared" si="42"/>
        <v>0.6288206208533181</v>
      </c>
      <c r="W313" s="8">
        <f t="shared" si="43"/>
        <v>9673</v>
      </c>
      <c r="X313" s="8">
        <f t="shared" si="44"/>
        <v>1721763800</v>
      </c>
      <c r="Y313" s="7">
        <f t="shared" si="45"/>
        <v>157205.7272821255</v>
      </c>
      <c r="Z313" s="9">
        <f t="shared" si="46"/>
        <v>0.08316429986732603</v>
      </c>
      <c r="AA313" s="7">
        <v>157504.53134698945</v>
      </c>
      <c r="AB313" s="9">
        <f t="shared" si="49"/>
        <v>-0.0018971140849634665</v>
      </c>
    </row>
    <row r="314" spans="1:28" ht="12.75">
      <c r="A314" s="14" t="s">
        <v>653</v>
      </c>
      <c r="B314" s="14" t="s">
        <v>654</v>
      </c>
      <c r="C314" t="s">
        <v>625</v>
      </c>
      <c r="D314" s="18">
        <v>301</v>
      </c>
      <c r="E314" s="18">
        <v>87737000</v>
      </c>
      <c r="F314" s="18">
        <v>7629</v>
      </c>
      <c r="G314" s="18">
        <v>2023835000</v>
      </c>
      <c r="H314" s="18">
        <v>0</v>
      </c>
      <c r="I314" s="18">
        <v>0</v>
      </c>
      <c r="J314" s="18">
        <v>0</v>
      </c>
      <c r="K314" s="18">
        <v>0</v>
      </c>
      <c r="L314" s="18">
        <f t="shared" si="40"/>
        <v>1143</v>
      </c>
      <c r="M314" s="18">
        <f t="shared" si="41"/>
        <v>1309912600</v>
      </c>
      <c r="N314" s="18">
        <v>862</v>
      </c>
      <c r="O314" s="18">
        <v>475857300</v>
      </c>
      <c r="P314" s="18">
        <v>116</v>
      </c>
      <c r="Q314" s="18">
        <v>570501700</v>
      </c>
      <c r="R314" s="18">
        <v>165</v>
      </c>
      <c r="S314" s="18">
        <v>263553600</v>
      </c>
      <c r="T314" s="8">
        <f t="shared" si="47"/>
        <v>9073</v>
      </c>
      <c r="U314" s="8">
        <f t="shared" si="48"/>
        <v>3421484600</v>
      </c>
      <c r="V314" s="9">
        <f t="shared" si="42"/>
        <v>0.5915078501303206</v>
      </c>
      <c r="W314" s="8">
        <f t="shared" si="43"/>
        <v>7629</v>
      </c>
      <c r="X314" s="8">
        <f t="shared" si="44"/>
        <v>2287388600</v>
      </c>
      <c r="Y314" s="7">
        <f t="shared" si="45"/>
        <v>265281.81937344343</v>
      </c>
      <c r="Z314" s="9">
        <f t="shared" si="46"/>
        <v>0.07702901833899822</v>
      </c>
      <c r="AA314" s="7">
        <v>273035.2031454784</v>
      </c>
      <c r="AB314" s="9">
        <f t="shared" si="49"/>
        <v>-0.028397011384293194</v>
      </c>
    </row>
    <row r="315" spans="1:28" ht="12.75">
      <c r="A315" s="14" t="s">
        <v>655</v>
      </c>
      <c r="B315" s="14" t="s">
        <v>656</v>
      </c>
      <c r="C315" t="s">
        <v>625</v>
      </c>
      <c r="D315" s="18">
        <v>482</v>
      </c>
      <c r="E315" s="18">
        <v>32052300</v>
      </c>
      <c r="F315" s="18">
        <v>13089</v>
      </c>
      <c r="G315" s="18">
        <v>1452762350</v>
      </c>
      <c r="H315" s="18">
        <v>10</v>
      </c>
      <c r="I315" s="18">
        <v>1609000</v>
      </c>
      <c r="J315" s="18">
        <v>12</v>
      </c>
      <c r="K315" s="18">
        <v>143600</v>
      </c>
      <c r="L315" s="18">
        <f t="shared" si="40"/>
        <v>455</v>
      </c>
      <c r="M315" s="18">
        <f t="shared" si="41"/>
        <v>752795400</v>
      </c>
      <c r="N315" s="18">
        <v>241</v>
      </c>
      <c r="O315" s="18">
        <v>144429300</v>
      </c>
      <c r="P315" s="18">
        <v>192</v>
      </c>
      <c r="Q315" s="18">
        <v>505954300</v>
      </c>
      <c r="R315" s="18">
        <v>22</v>
      </c>
      <c r="S315" s="18">
        <v>102411800</v>
      </c>
      <c r="T315" s="8">
        <f t="shared" si="47"/>
        <v>14048</v>
      </c>
      <c r="U315" s="8">
        <f t="shared" si="48"/>
        <v>2239362650</v>
      </c>
      <c r="V315" s="9">
        <f t="shared" si="42"/>
        <v>0.6494577151226488</v>
      </c>
      <c r="W315" s="8">
        <f t="shared" si="43"/>
        <v>13099</v>
      </c>
      <c r="X315" s="8">
        <f t="shared" si="44"/>
        <v>1556783150</v>
      </c>
      <c r="Y315" s="7">
        <f t="shared" si="45"/>
        <v>111029.18925108787</v>
      </c>
      <c r="Z315" s="9">
        <f t="shared" si="46"/>
        <v>0.04573256591557424</v>
      </c>
      <c r="AA315" s="7">
        <v>111290.9734987745</v>
      </c>
      <c r="AB315" s="9">
        <f t="shared" si="49"/>
        <v>-0.002352250496663308</v>
      </c>
    </row>
    <row r="316" spans="1:28" ht="12.75">
      <c r="A316" s="14" t="s">
        <v>657</v>
      </c>
      <c r="B316" s="14" t="s">
        <v>658</v>
      </c>
      <c r="C316" t="s">
        <v>625</v>
      </c>
      <c r="D316" s="18">
        <v>183</v>
      </c>
      <c r="E316" s="18">
        <v>28868600</v>
      </c>
      <c r="F316" s="18">
        <v>5475</v>
      </c>
      <c r="G316" s="18">
        <v>2119623675</v>
      </c>
      <c r="H316" s="18">
        <v>16</v>
      </c>
      <c r="I316" s="18">
        <v>9725800</v>
      </c>
      <c r="J316" s="18">
        <v>60</v>
      </c>
      <c r="K316" s="18">
        <v>787700</v>
      </c>
      <c r="L316" s="18">
        <f t="shared" si="40"/>
        <v>115</v>
      </c>
      <c r="M316" s="18">
        <f t="shared" si="41"/>
        <v>1539041900</v>
      </c>
      <c r="N316" s="18">
        <v>94</v>
      </c>
      <c r="O316" s="18">
        <v>1106835900</v>
      </c>
      <c r="P316" s="18">
        <v>4</v>
      </c>
      <c r="Q316" s="18">
        <v>11367900</v>
      </c>
      <c r="R316" s="18">
        <v>17</v>
      </c>
      <c r="S316" s="18">
        <v>420838100</v>
      </c>
      <c r="T316" s="8">
        <f t="shared" si="47"/>
        <v>5849</v>
      </c>
      <c r="U316" s="8">
        <f t="shared" si="48"/>
        <v>3698047675</v>
      </c>
      <c r="V316" s="9">
        <f t="shared" si="42"/>
        <v>0.5758036840344413</v>
      </c>
      <c r="W316" s="8">
        <f t="shared" si="43"/>
        <v>5491</v>
      </c>
      <c r="X316" s="8">
        <f t="shared" si="44"/>
        <v>2550187575</v>
      </c>
      <c r="Y316" s="7">
        <f t="shared" si="45"/>
        <v>387789.0138408305</v>
      </c>
      <c r="Z316" s="9">
        <f t="shared" si="46"/>
        <v>0.11380007425134128</v>
      </c>
      <c r="AA316" s="7">
        <v>389355.9677713037</v>
      </c>
      <c r="AB316" s="9">
        <f t="shared" si="49"/>
        <v>-0.0040244764692899965</v>
      </c>
    </row>
    <row r="317" spans="1:28" ht="12.75">
      <c r="A317" s="14" t="s">
        <v>659</v>
      </c>
      <c r="B317" s="14" t="s">
        <v>660</v>
      </c>
      <c r="C317" t="s">
        <v>625</v>
      </c>
      <c r="D317" s="18">
        <v>397</v>
      </c>
      <c r="E317" s="18">
        <v>42652100</v>
      </c>
      <c r="F317" s="18">
        <v>12017</v>
      </c>
      <c r="G317" s="18">
        <v>1727399100</v>
      </c>
      <c r="H317" s="18">
        <v>1</v>
      </c>
      <c r="I317" s="18">
        <v>143900</v>
      </c>
      <c r="J317" s="18">
        <v>2</v>
      </c>
      <c r="K317" s="18">
        <v>9400</v>
      </c>
      <c r="L317" s="18">
        <f t="shared" si="40"/>
        <v>491</v>
      </c>
      <c r="M317" s="18">
        <f t="shared" si="41"/>
        <v>507991000</v>
      </c>
      <c r="N317" s="18">
        <v>412</v>
      </c>
      <c r="O317" s="18">
        <v>176454300</v>
      </c>
      <c r="P317" s="18">
        <v>56</v>
      </c>
      <c r="Q317" s="18">
        <v>173111700</v>
      </c>
      <c r="R317" s="18">
        <v>23</v>
      </c>
      <c r="S317" s="18">
        <v>158425000</v>
      </c>
      <c r="T317" s="8">
        <f t="shared" si="47"/>
        <v>12908</v>
      </c>
      <c r="U317" s="8">
        <f t="shared" si="48"/>
        <v>2278195500</v>
      </c>
      <c r="V317" s="9">
        <f t="shared" si="42"/>
        <v>0.7582944483912816</v>
      </c>
      <c r="W317" s="8">
        <f t="shared" si="43"/>
        <v>12018</v>
      </c>
      <c r="X317" s="8">
        <f t="shared" si="44"/>
        <v>1885968000</v>
      </c>
      <c r="Y317" s="7">
        <f t="shared" si="45"/>
        <v>143746.2972208354</v>
      </c>
      <c r="Z317" s="9">
        <f t="shared" si="46"/>
        <v>0.06953968612439099</v>
      </c>
      <c r="AA317" s="7">
        <v>143717.21953658943</v>
      </c>
      <c r="AB317" s="9">
        <f t="shared" si="49"/>
        <v>0.00020232568052550964</v>
      </c>
    </row>
    <row r="318" spans="1:28" ht="12.75">
      <c r="A318" s="14" t="s">
        <v>661</v>
      </c>
      <c r="B318" s="14" t="s">
        <v>662</v>
      </c>
      <c r="C318" t="s">
        <v>625</v>
      </c>
      <c r="D318" s="18">
        <v>119</v>
      </c>
      <c r="E318" s="18">
        <v>27581300</v>
      </c>
      <c r="F318" s="18">
        <v>2690</v>
      </c>
      <c r="G318" s="18">
        <v>739982100</v>
      </c>
      <c r="H318" s="18">
        <v>0</v>
      </c>
      <c r="I318" s="18">
        <v>0</v>
      </c>
      <c r="J318" s="18">
        <v>0</v>
      </c>
      <c r="K318" s="18">
        <v>0</v>
      </c>
      <c r="L318" s="18">
        <f t="shared" si="40"/>
        <v>168</v>
      </c>
      <c r="M318" s="18">
        <f t="shared" si="41"/>
        <v>101253600</v>
      </c>
      <c r="N318" s="18">
        <v>150</v>
      </c>
      <c r="O318" s="18">
        <v>70659100</v>
      </c>
      <c r="P318" s="18">
        <v>10</v>
      </c>
      <c r="Q318" s="18">
        <v>24799400</v>
      </c>
      <c r="R318" s="18">
        <v>8</v>
      </c>
      <c r="S318" s="18">
        <v>5795100</v>
      </c>
      <c r="T318" s="8">
        <f t="shared" si="47"/>
        <v>2977</v>
      </c>
      <c r="U318" s="8">
        <f t="shared" si="48"/>
        <v>868817000</v>
      </c>
      <c r="V318" s="9">
        <f t="shared" si="42"/>
        <v>0.85171227082343</v>
      </c>
      <c r="W318" s="8">
        <f t="shared" si="43"/>
        <v>2690</v>
      </c>
      <c r="X318" s="8">
        <f t="shared" si="44"/>
        <v>745777200</v>
      </c>
      <c r="Y318" s="7">
        <f t="shared" si="45"/>
        <v>275086.28252788103</v>
      </c>
      <c r="Z318" s="9">
        <f t="shared" si="46"/>
        <v>0.006670104291237395</v>
      </c>
      <c r="AA318" s="7">
        <v>279396.17100371746</v>
      </c>
      <c r="AB318" s="9">
        <f t="shared" si="49"/>
        <v>-0.015425724913671364</v>
      </c>
    </row>
    <row r="319" spans="1:28" ht="12.75">
      <c r="A319" s="14" t="s">
        <v>663</v>
      </c>
      <c r="B319" s="14" t="s">
        <v>664</v>
      </c>
      <c r="C319" t="s">
        <v>625</v>
      </c>
      <c r="D319" s="18">
        <v>946</v>
      </c>
      <c r="E319" s="18">
        <v>94341800</v>
      </c>
      <c r="F319" s="18">
        <v>12319</v>
      </c>
      <c r="G319" s="18">
        <v>2337963300</v>
      </c>
      <c r="H319" s="18">
        <v>80</v>
      </c>
      <c r="I319" s="18">
        <v>14712800</v>
      </c>
      <c r="J319" s="18">
        <v>252</v>
      </c>
      <c r="K319" s="18">
        <v>4562400</v>
      </c>
      <c r="L319" s="18">
        <f t="shared" si="40"/>
        <v>558</v>
      </c>
      <c r="M319" s="18">
        <f t="shared" si="41"/>
        <v>1159797700</v>
      </c>
      <c r="N319" s="18">
        <v>344</v>
      </c>
      <c r="O319" s="18">
        <v>292082700</v>
      </c>
      <c r="P319" s="18">
        <v>197</v>
      </c>
      <c r="Q319" s="18">
        <v>778848400</v>
      </c>
      <c r="R319" s="18">
        <v>17</v>
      </c>
      <c r="S319" s="18">
        <v>88866600</v>
      </c>
      <c r="T319" s="8">
        <f t="shared" si="47"/>
        <v>14155</v>
      </c>
      <c r="U319" s="8">
        <f t="shared" si="48"/>
        <v>3611378000</v>
      </c>
      <c r="V319" s="9">
        <f t="shared" si="42"/>
        <v>0.6514621565507681</v>
      </c>
      <c r="W319" s="8">
        <f t="shared" si="43"/>
        <v>12399</v>
      </c>
      <c r="X319" s="8">
        <f t="shared" si="44"/>
        <v>2441542700</v>
      </c>
      <c r="Y319" s="7">
        <f t="shared" si="45"/>
        <v>189747.24574562465</v>
      </c>
      <c r="Z319" s="9">
        <f t="shared" si="46"/>
        <v>0.024607393632015258</v>
      </c>
      <c r="AA319" s="7">
        <v>191189.44548185435</v>
      </c>
      <c r="AB319" s="9">
        <f t="shared" si="49"/>
        <v>-0.007543302050983642</v>
      </c>
    </row>
    <row r="320" spans="1:28" ht="12.75">
      <c r="A320" s="14" t="s">
        <v>665</v>
      </c>
      <c r="B320" s="14" t="s">
        <v>666</v>
      </c>
      <c r="C320" t="s">
        <v>625</v>
      </c>
      <c r="D320" s="18">
        <v>333</v>
      </c>
      <c r="E320" s="18">
        <v>16311200</v>
      </c>
      <c r="F320" s="18">
        <v>7203</v>
      </c>
      <c r="G320" s="18">
        <v>885276650</v>
      </c>
      <c r="H320" s="18">
        <v>0</v>
      </c>
      <c r="I320" s="18">
        <v>0</v>
      </c>
      <c r="J320" s="18">
        <v>13</v>
      </c>
      <c r="K320" s="18">
        <v>82500</v>
      </c>
      <c r="L320" s="18">
        <f t="shared" si="40"/>
        <v>550</v>
      </c>
      <c r="M320" s="18">
        <f t="shared" si="41"/>
        <v>513018500</v>
      </c>
      <c r="N320" s="18">
        <v>223</v>
      </c>
      <c r="O320" s="18">
        <v>167939500</v>
      </c>
      <c r="P320" s="18">
        <v>324</v>
      </c>
      <c r="Q320" s="18">
        <v>322801200</v>
      </c>
      <c r="R320" s="18">
        <v>3</v>
      </c>
      <c r="S320" s="18">
        <v>22277800</v>
      </c>
      <c r="T320" s="8">
        <f t="shared" si="47"/>
        <v>8099</v>
      </c>
      <c r="U320" s="8">
        <f t="shared" si="48"/>
        <v>1414688850</v>
      </c>
      <c r="V320" s="9">
        <f t="shared" si="42"/>
        <v>0.6257748126027854</v>
      </c>
      <c r="W320" s="8">
        <f t="shared" si="43"/>
        <v>7203</v>
      </c>
      <c r="X320" s="8">
        <f t="shared" si="44"/>
        <v>907554450</v>
      </c>
      <c r="Y320" s="7">
        <f t="shared" si="45"/>
        <v>122903.88032764127</v>
      </c>
      <c r="Z320" s="9">
        <f t="shared" si="46"/>
        <v>0.015747491047236287</v>
      </c>
      <c r="AA320" s="7">
        <v>122747.19554627697</v>
      </c>
      <c r="AB320" s="9">
        <f t="shared" si="49"/>
        <v>0.001276483594325578</v>
      </c>
    </row>
    <row r="321" spans="1:28" ht="12.75">
      <c r="A321" s="14" t="s">
        <v>667</v>
      </c>
      <c r="B321" s="14" t="s">
        <v>668</v>
      </c>
      <c r="C321" t="s">
        <v>625</v>
      </c>
      <c r="D321" s="18">
        <v>251</v>
      </c>
      <c r="E321" s="18">
        <v>3024600</v>
      </c>
      <c r="F321" s="18">
        <v>4426</v>
      </c>
      <c r="G321" s="18">
        <v>366234400</v>
      </c>
      <c r="H321" s="18">
        <v>0</v>
      </c>
      <c r="I321" s="18">
        <v>0</v>
      </c>
      <c r="J321" s="18">
        <v>0</v>
      </c>
      <c r="K321" s="18">
        <v>0</v>
      </c>
      <c r="L321" s="18">
        <f t="shared" si="40"/>
        <v>235</v>
      </c>
      <c r="M321" s="18">
        <f t="shared" si="41"/>
        <v>51548700</v>
      </c>
      <c r="N321" s="18">
        <v>191</v>
      </c>
      <c r="O321" s="18">
        <v>25329600</v>
      </c>
      <c r="P321" s="18">
        <v>26</v>
      </c>
      <c r="Q321" s="18">
        <v>17585400</v>
      </c>
      <c r="R321" s="18">
        <v>18</v>
      </c>
      <c r="S321" s="18">
        <v>8633700</v>
      </c>
      <c r="T321" s="8">
        <f t="shared" si="47"/>
        <v>4912</v>
      </c>
      <c r="U321" s="8">
        <f t="shared" si="48"/>
        <v>420807700</v>
      </c>
      <c r="V321" s="9">
        <f t="shared" si="42"/>
        <v>0.8703129719346866</v>
      </c>
      <c r="W321" s="8">
        <f t="shared" si="43"/>
        <v>4426</v>
      </c>
      <c r="X321" s="8">
        <f t="shared" si="44"/>
        <v>374868100</v>
      </c>
      <c r="Y321" s="7">
        <f t="shared" si="45"/>
        <v>82746.13646633529</v>
      </c>
      <c r="Z321" s="9">
        <f t="shared" si="46"/>
        <v>0.020516972479353395</v>
      </c>
      <c r="AA321" s="7">
        <v>83124.81355932204</v>
      </c>
      <c r="AB321" s="9">
        <f t="shared" si="49"/>
        <v>-0.004555524118156439</v>
      </c>
    </row>
    <row r="322" spans="1:28" ht="12.75">
      <c r="A322" s="14" t="s">
        <v>669</v>
      </c>
      <c r="B322" s="14" t="s">
        <v>670</v>
      </c>
      <c r="C322" t="s">
        <v>625</v>
      </c>
      <c r="D322" s="18">
        <v>234</v>
      </c>
      <c r="E322" s="18">
        <v>7631300</v>
      </c>
      <c r="F322" s="18">
        <v>2537</v>
      </c>
      <c r="G322" s="18">
        <v>646649700</v>
      </c>
      <c r="H322" s="18">
        <v>0</v>
      </c>
      <c r="I322" s="18">
        <v>0</v>
      </c>
      <c r="J322" s="18">
        <v>0</v>
      </c>
      <c r="K322" s="18">
        <v>0</v>
      </c>
      <c r="L322" s="18">
        <f aca="true" t="shared" si="50" ref="L322:L385">N322+P322+R322</f>
        <v>64</v>
      </c>
      <c r="M322" s="18">
        <f aca="true" t="shared" si="51" ref="M322:M385">O322+Q322+S322</f>
        <v>84708500</v>
      </c>
      <c r="N322" s="18">
        <v>56</v>
      </c>
      <c r="O322" s="18">
        <v>58983200</v>
      </c>
      <c r="P322" s="18">
        <v>5</v>
      </c>
      <c r="Q322" s="18">
        <v>18454800</v>
      </c>
      <c r="R322" s="18">
        <v>3</v>
      </c>
      <c r="S322" s="18">
        <v>7270500</v>
      </c>
      <c r="T322" s="8">
        <f t="shared" si="47"/>
        <v>2835</v>
      </c>
      <c r="U322" s="8">
        <f t="shared" si="48"/>
        <v>738989500</v>
      </c>
      <c r="V322" s="9">
        <f aca="true" t="shared" si="52" ref="V322:V385">(G322+I322)/U322</f>
        <v>0.8750458565378805</v>
      </c>
      <c r="W322" s="8">
        <f aca="true" t="shared" si="53" ref="W322:W385">F322+H322</f>
        <v>2537</v>
      </c>
      <c r="X322" s="8">
        <f aca="true" t="shared" si="54" ref="X322:X385">G322+I322+S322</f>
        <v>653920200</v>
      </c>
      <c r="Y322" s="7">
        <f aca="true" t="shared" si="55" ref="Y322:Y385">(G322+I322)/(H322+F322)</f>
        <v>254887.54434371306</v>
      </c>
      <c r="Z322" s="9">
        <f aca="true" t="shared" si="56" ref="Z322:Z385">S322/U322</f>
        <v>0.00983843478154967</v>
      </c>
      <c r="AA322" s="7">
        <v>255015.82478295185</v>
      </c>
      <c r="AB322" s="9">
        <f t="shared" si="49"/>
        <v>-0.000503029329054278</v>
      </c>
    </row>
    <row r="323" spans="1:28" ht="12.75">
      <c r="A323" s="14" t="s">
        <v>671</v>
      </c>
      <c r="B323" s="14" t="s">
        <v>672</v>
      </c>
      <c r="C323" t="s">
        <v>625</v>
      </c>
      <c r="D323" s="18">
        <v>889</v>
      </c>
      <c r="E323" s="18">
        <v>59712500</v>
      </c>
      <c r="F323" s="18">
        <v>26486</v>
      </c>
      <c r="G323" s="18">
        <v>2006128600</v>
      </c>
      <c r="H323" s="18">
        <v>0</v>
      </c>
      <c r="I323" s="18">
        <v>0</v>
      </c>
      <c r="J323" s="18">
        <v>0</v>
      </c>
      <c r="K323" s="18">
        <v>0</v>
      </c>
      <c r="L323" s="18">
        <f t="shared" si="50"/>
        <v>1373</v>
      </c>
      <c r="M323" s="18">
        <f t="shared" si="51"/>
        <v>1058241700</v>
      </c>
      <c r="N323" s="18">
        <v>1110</v>
      </c>
      <c r="O323" s="18">
        <v>635688400</v>
      </c>
      <c r="P323" s="18">
        <v>168</v>
      </c>
      <c r="Q323" s="18">
        <v>263169500</v>
      </c>
      <c r="R323" s="18">
        <v>95</v>
      </c>
      <c r="S323" s="18">
        <v>159383800</v>
      </c>
      <c r="T323" s="8">
        <f aca="true" t="shared" si="57" ref="T323:T386">R323+P323+N323+J323+H323+F323+D323</f>
        <v>28748</v>
      </c>
      <c r="U323" s="8">
        <f aca="true" t="shared" si="58" ref="U323:U386">S323+Q323+O323+K323+I323+G323+E323</f>
        <v>3124082800</v>
      </c>
      <c r="V323" s="9">
        <f t="shared" si="52"/>
        <v>0.6421496254836779</v>
      </c>
      <c r="W323" s="8">
        <f t="shared" si="53"/>
        <v>26486</v>
      </c>
      <c r="X323" s="8">
        <f t="shared" si="54"/>
        <v>2165512400</v>
      </c>
      <c r="Y323" s="7">
        <f t="shared" si="55"/>
        <v>75742.98119761383</v>
      </c>
      <c r="Z323" s="9">
        <f t="shared" si="56"/>
        <v>0.05101778992541427</v>
      </c>
      <c r="AA323" s="7">
        <v>75603.19755370154</v>
      </c>
      <c r="AB323" s="9">
        <f aca="true" t="shared" si="59" ref="AB323:AB386">(Y323-AA323)/AA323</f>
        <v>0.001848911797850901</v>
      </c>
    </row>
    <row r="324" spans="1:28" ht="12.75">
      <c r="A324" s="14" t="s">
        <v>674</v>
      </c>
      <c r="B324" s="14" t="s">
        <v>675</v>
      </c>
      <c r="C324" t="s">
        <v>676</v>
      </c>
      <c r="D324" s="18">
        <v>7</v>
      </c>
      <c r="E324" s="18">
        <v>6823700</v>
      </c>
      <c r="F324" s="18">
        <v>296</v>
      </c>
      <c r="G324" s="18">
        <v>535072200</v>
      </c>
      <c r="H324" s="18">
        <v>0</v>
      </c>
      <c r="I324" s="18">
        <v>0</v>
      </c>
      <c r="J324" s="18">
        <v>0</v>
      </c>
      <c r="K324" s="18">
        <v>0</v>
      </c>
      <c r="L324" s="18">
        <f t="shared" si="50"/>
        <v>32</v>
      </c>
      <c r="M324" s="18">
        <f t="shared" si="51"/>
        <v>40057400</v>
      </c>
      <c r="N324" s="18">
        <v>27</v>
      </c>
      <c r="O324" s="18">
        <v>32562900</v>
      </c>
      <c r="P324" s="18">
        <v>1</v>
      </c>
      <c r="Q324" s="18">
        <v>3666100</v>
      </c>
      <c r="R324" s="18">
        <v>4</v>
      </c>
      <c r="S324" s="18">
        <v>3828400</v>
      </c>
      <c r="T324" s="8">
        <f t="shared" si="57"/>
        <v>335</v>
      </c>
      <c r="U324" s="8">
        <f t="shared" si="58"/>
        <v>581953300</v>
      </c>
      <c r="V324" s="9">
        <f t="shared" si="52"/>
        <v>0.919441817754105</v>
      </c>
      <c r="W324" s="8">
        <f t="shared" si="53"/>
        <v>296</v>
      </c>
      <c r="X324" s="8">
        <f t="shared" si="54"/>
        <v>538900600</v>
      </c>
      <c r="Y324" s="7">
        <f t="shared" si="55"/>
        <v>1807676.3513513512</v>
      </c>
      <c r="Z324" s="9">
        <f t="shared" si="56"/>
        <v>0.006578534738096682</v>
      </c>
      <c r="AA324" s="7">
        <v>1807587.2053872054</v>
      </c>
      <c r="AB324" s="9">
        <f t="shared" si="59"/>
        <v>4.9317656088850866E-05</v>
      </c>
    </row>
    <row r="325" spans="1:28" ht="12.75">
      <c r="A325" s="14" t="s">
        <v>673</v>
      </c>
      <c r="B325" s="14" t="s">
        <v>678</v>
      </c>
      <c r="C325" t="s">
        <v>676</v>
      </c>
      <c r="D325" s="18">
        <v>21</v>
      </c>
      <c r="E325" s="18">
        <v>773400</v>
      </c>
      <c r="F325" s="18">
        <v>594</v>
      </c>
      <c r="G325" s="18">
        <v>172318400</v>
      </c>
      <c r="H325" s="18">
        <v>0</v>
      </c>
      <c r="I325" s="18">
        <v>0</v>
      </c>
      <c r="J325" s="18">
        <v>1</v>
      </c>
      <c r="K325" s="18">
        <v>600</v>
      </c>
      <c r="L325" s="18">
        <f t="shared" si="50"/>
        <v>42</v>
      </c>
      <c r="M325" s="18">
        <f t="shared" si="51"/>
        <v>19570500</v>
      </c>
      <c r="N325" s="18">
        <v>40</v>
      </c>
      <c r="O325" s="18">
        <v>14778200</v>
      </c>
      <c r="P325" s="18">
        <v>0</v>
      </c>
      <c r="Q325" s="18">
        <v>0</v>
      </c>
      <c r="R325" s="18">
        <v>2</v>
      </c>
      <c r="S325" s="18">
        <v>4792300</v>
      </c>
      <c r="T325" s="8">
        <f t="shared" si="57"/>
        <v>658</v>
      </c>
      <c r="U325" s="8">
        <f t="shared" si="58"/>
        <v>192662900</v>
      </c>
      <c r="V325" s="9">
        <f t="shared" si="52"/>
        <v>0.8944036449155494</v>
      </c>
      <c r="W325" s="8">
        <f t="shared" si="53"/>
        <v>594</v>
      </c>
      <c r="X325" s="8">
        <f t="shared" si="54"/>
        <v>177110700</v>
      </c>
      <c r="Y325" s="7">
        <f t="shared" si="55"/>
        <v>290098.3164983165</v>
      </c>
      <c r="Z325" s="9">
        <f t="shared" si="56"/>
        <v>0.024874015703075163</v>
      </c>
      <c r="AA325" s="7">
        <v>294129.9663299663</v>
      </c>
      <c r="AB325" s="9">
        <f t="shared" si="59"/>
        <v>-0.013707035301282384</v>
      </c>
    </row>
    <row r="326" spans="1:28" ht="12.75">
      <c r="A326" s="14" t="s">
        <v>677</v>
      </c>
      <c r="B326" s="14" t="s">
        <v>680</v>
      </c>
      <c r="C326" t="s">
        <v>676</v>
      </c>
      <c r="D326" s="18">
        <v>404</v>
      </c>
      <c r="E326" s="18">
        <v>14780300</v>
      </c>
      <c r="F326" s="18">
        <v>3409</v>
      </c>
      <c r="G326" s="18">
        <v>270521200</v>
      </c>
      <c r="H326" s="18">
        <v>0</v>
      </c>
      <c r="I326" s="18">
        <v>0</v>
      </c>
      <c r="J326" s="18">
        <v>0</v>
      </c>
      <c r="K326" s="18">
        <v>0</v>
      </c>
      <c r="L326" s="18">
        <f t="shared" si="50"/>
        <v>498</v>
      </c>
      <c r="M326" s="18">
        <f t="shared" si="51"/>
        <v>142297600</v>
      </c>
      <c r="N326" s="18">
        <v>370</v>
      </c>
      <c r="O326" s="18">
        <v>85565400</v>
      </c>
      <c r="P326" s="18">
        <v>3</v>
      </c>
      <c r="Q326" s="18">
        <v>694100</v>
      </c>
      <c r="R326" s="18">
        <v>125</v>
      </c>
      <c r="S326" s="18">
        <v>56038100</v>
      </c>
      <c r="T326" s="8">
        <f t="shared" si="57"/>
        <v>4311</v>
      </c>
      <c r="U326" s="8">
        <f t="shared" si="58"/>
        <v>427599100</v>
      </c>
      <c r="V326" s="9">
        <f t="shared" si="52"/>
        <v>0.6326514719044076</v>
      </c>
      <c r="W326" s="8">
        <f t="shared" si="53"/>
        <v>3409</v>
      </c>
      <c r="X326" s="8">
        <f t="shared" si="54"/>
        <v>326559300</v>
      </c>
      <c r="Y326" s="7">
        <f t="shared" si="55"/>
        <v>79355.00146670578</v>
      </c>
      <c r="Z326" s="9">
        <f t="shared" si="56"/>
        <v>0.1310528951066548</v>
      </c>
      <c r="AA326" s="7">
        <v>79960.71218363743</v>
      </c>
      <c r="AB326" s="9">
        <f t="shared" si="59"/>
        <v>-0.007575104077869785</v>
      </c>
    </row>
    <row r="327" spans="1:28" ht="12.75">
      <c r="A327" s="14" t="s">
        <v>679</v>
      </c>
      <c r="B327" s="14" t="s">
        <v>682</v>
      </c>
      <c r="C327" t="s">
        <v>676</v>
      </c>
      <c r="D327" s="18">
        <v>94</v>
      </c>
      <c r="E327" s="18">
        <v>9514900</v>
      </c>
      <c r="F327" s="18">
        <v>1636</v>
      </c>
      <c r="G327" s="18">
        <v>553254400</v>
      </c>
      <c r="H327" s="18">
        <v>0</v>
      </c>
      <c r="I327" s="18">
        <v>0</v>
      </c>
      <c r="J327" s="18">
        <v>0</v>
      </c>
      <c r="K327" s="18">
        <v>0</v>
      </c>
      <c r="L327" s="18">
        <f t="shared" si="50"/>
        <v>101</v>
      </c>
      <c r="M327" s="18">
        <f t="shared" si="51"/>
        <v>69271100</v>
      </c>
      <c r="N327" s="18">
        <v>89</v>
      </c>
      <c r="O327" s="18">
        <v>54608700</v>
      </c>
      <c r="P327" s="18">
        <v>4</v>
      </c>
      <c r="Q327" s="18">
        <v>3059500</v>
      </c>
      <c r="R327" s="18">
        <v>8</v>
      </c>
      <c r="S327" s="18">
        <v>11602900</v>
      </c>
      <c r="T327" s="8">
        <f t="shared" si="57"/>
        <v>1831</v>
      </c>
      <c r="U327" s="8">
        <f t="shared" si="58"/>
        <v>632040400</v>
      </c>
      <c r="V327" s="9">
        <f t="shared" si="52"/>
        <v>0.8753465759467275</v>
      </c>
      <c r="W327" s="8">
        <f t="shared" si="53"/>
        <v>1636</v>
      </c>
      <c r="X327" s="8">
        <f t="shared" si="54"/>
        <v>564857300</v>
      </c>
      <c r="Y327" s="7">
        <f t="shared" si="55"/>
        <v>338175.06112469436</v>
      </c>
      <c r="Z327" s="9">
        <f t="shared" si="56"/>
        <v>0.018357845479497828</v>
      </c>
      <c r="AA327" s="7">
        <v>337157.9816513761</v>
      </c>
      <c r="AB327" s="9">
        <f t="shared" si="59"/>
        <v>0.00301662582133354</v>
      </c>
    </row>
    <row r="328" spans="1:28" ht="12.75">
      <c r="A328" s="14" t="s">
        <v>681</v>
      </c>
      <c r="B328" s="14" t="s">
        <v>684</v>
      </c>
      <c r="C328" t="s">
        <v>676</v>
      </c>
      <c r="D328" s="18">
        <v>19</v>
      </c>
      <c r="E328" s="18">
        <v>13707200</v>
      </c>
      <c r="F328" s="18">
        <v>1004</v>
      </c>
      <c r="G328" s="18">
        <v>919312000</v>
      </c>
      <c r="H328" s="18">
        <v>0</v>
      </c>
      <c r="I328" s="18">
        <v>0</v>
      </c>
      <c r="J328" s="18">
        <v>0</v>
      </c>
      <c r="K328" s="18">
        <v>0</v>
      </c>
      <c r="L328" s="18">
        <f t="shared" si="50"/>
        <v>58</v>
      </c>
      <c r="M328" s="18">
        <f t="shared" si="51"/>
        <v>52528800</v>
      </c>
      <c r="N328" s="18">
        <v>49</v>
      </c>
      <c r="O328" s="18">
        <v>41544300</v>
      </c>
      <c r="P328" s="18">
        <v>2</v>
      </c>
      <c r="Q328" s="18">
        <v>2303600</v>
      </c>
      <c r="R328" s="18">
        <v>7</v>
      </c>
      <c r="S328" s="18">
        <v>8680900</v>
      </c>
      <c r="T328" s="8">
        <f t="shared" si="57"/>
        <v>1081</v>
      </c>
      <c r="U328" s="8">
        <f t="shared" si="58"/>
        <v>985548000</v>
      </c>
      <c r="V328" s="9">
        <f t="shared" si="52"/>
        <v>0.9327927203951507</v>
      </c>
      <c r="W328" s="8">
        <f t="shared" si="53"/>
        <v>1004</v>
      </c>
      <c r="X328" s="8">
        <f t="shared" si="54"/>
        <v>927992900</v>
      </c>
      <c r="Y328" s="7">
        <f t="shared" si="55"/>
        <v>915649.4023904382</v>
      </c>
      <c r="Z328" s="9">
        <f t="shared" si="56"/>
        <v>0.008808196049304549</v>
      </c>
      <c r="AA328" s="7">
        <v>915804.6719681908</v>
      </c>
      <c r="AB328" s="9">
        <f t="shared" si="59"/>
        <v>-0.0001695444263446158</v>
      </c>
    </row>
    <row r="329" spans="1:28" ht="12.75">
      <c r="A329" s="14" t="s">
        <v>683</v>
      </c>
      <c r="B329" s="14" t="s">
        <v>686</v>
      </c>
      <c r="C329" t="s">
        <v>676</v>
      </c>
      <c r="D329" s="18">
        <v>83</v>
      </c>
      <c r="E329" s="18">
        <v>19031200</v>
      </c>
      <c r="F329" s="18">
        <v>2622</v>
      </c>
      <c r="G329" s="18">
        <v>887856100</v>
      </c>
      <c r="H329" s="18">
        <v>0</v>
      </c>
      <c r="I329" s="18">
        <v>0</v>
      </c>
      <c r="J329" s="18">
        <v>0</v>
      </c>
      <c r="K329" s="18">
        <v>0</v>
      </c>
      <c r="L329" s="18">
        <f t="shared" si="50"/>
        <v>187</v>
      </c>
      <c r="M329" s="18">
        <f t="shared" si="51"/>
        <v>125333600</v>
      </c>
      <c r="N329" s="18">
        <v>159</v>
      </c>
      <c r="O329" s="18">
        <v>98983200</v>
      </c>
      <c r="P329" s="18">
        <v>0</v>
      </c>
      <c r="Q329" s="18">
        <v>0</v>
      </c>
      <c r="R329" s="18">
        <v>28</v>
      </c>
      <c r="S329" s="18">
        <v>26350400</v>
      </c>
      <c r="T329" s="8">
        <f t="shared" si="57"/>
        <v>2892</v>
      </c>
      <c r="U329" s="8">
        <f t="shared" si="58"/>
        <v>1032220900</v>
      </c>
      <c r="V329" s="9">
        <f t="shared" si="52"/>
        <v>0.8601415646592702</v>
      </c>
      <c r="W329" s="8">
        <f t="shared" si="53"/>
        <v>2622</v>
      </c>
      <c r="X329" s="8">
        <f t="shared" si="54"/>
        <v>914206500</v>
      </c>
      <c r="Y329" s="7">
        <f t="shared" si="55"/>
        <v>338617.887109077</v>
      </c>
      <c r="Z329" s="9">
        <f t="shared" si="56"/>
        <v>0.02552786908306158</v>
      </c>
      <c r="AA329" s="7">
        <v>338773.84674037364</v>
      </c>
      <c r="AB329" s="9">
        <f t="shared" si="59"/>
        <v>-0.0004603650275759165</v>
      </c>
    </row>
    <row r="330" spans="1:28" ht="12.75">
      <c r="A330" s="14" t="s">
        <v>685</v>
      </c>
      <c r="B330" s="14" t="s">
        <v>688</v>
      </c>
      <c r="C330" t="s">
        <v>676</v>
      </c>
      <c r="D330" s="18">
        <v>49</v>
      </c>
      <c r="E330" s="18">
        <v>9391800</v>
      </c>
      <c r="F330" s="18">
        <v>1922</v>
      </c>
      <c r="G330" s="18">
        <v>1004864400</v>
      </c>
      <c r="H330" s="18">
        <v>0</v>
      </c>
      <c r="I330" s="18">
        <v>0</v>
      </c>
      <c r="J330" s="18">
        <v>0</v>
      </c>
      <c r="K330" s="18">
        <v>0</v>
      </c>
      <c r="L330" s="18">
        <f t="shared" si="50"/>
        <v>145</v>
      </c>
      <c r="M330" s="18">
        <f t="shared" si="51"/>
        <v>118680300</v>
      </c>
      <c r="N330" s="18">
        <v>104</v>
      </c>
      <c r="O330" s="18">
        <v>63968800</v>
      </c>
      <c r="P330" s="18">
        <v>4</v>
      </c>
      <c r="Q330" s="18">
        <v>1774900</v>
      </c>
      <c r="R330" s="18">
        <v>37</v>
      </c>
      <c r="S330" s="18">
        <v>52936600</v>
      </c>
      <c r="T330" s="8">
        <f t="shared" si="57"/>
        <v>2116</v>
      </c>
      <c r="U330" s="8">
        <f t="shared" si="58"/>
        <v>1132936500</v>
      </c>
      <c r="V330" s="9">
        <f t="shared" si="52"/>
        <v>0.8869556237264842</v>
      </c>
      <c r="W330" s="8">
        <f t="shared" si="53"/>
        <v>1922</v>
      </c>
      <c r="X330" s="8">
        <f t="shared" si="54"/>
        <v>1057801000</v>
      </c>
      <c r="Y330" s="7">
        <f t="shared" si="55"/>
        <v>522822.2684703434</v>
      </c>
      <c r="Z330" s="9">
        <f t="shared" si="56"/>
        <v>0.04672512537110421</v>
      </c>
      <c r="AA330" s="7">
        <v>525527.4244004171</v>
      </c>
      <c r="AB330" s="9">
        <f t="shared" si="59"/>
        <v>-0.00514750668466087</v>
      </c>
    </row>
    <row r="331" spans="1:28" ht="12.75">
      <c r="A331" s="14" t="s">
        <v>687</v>
      </c>
      <c r="B331" s="14" t="s">
        <v>690</v>
      </c>
      <c r="C331" t="s">
        <v>676</v>
      </c>
      <c r="D331" s="18">
        <v>95</v>
      </c>
      <c r="E331" s="18">
        <v>41281300</v>
      </c>
      <c r="F331" s="18">
        <v>1942</v>
      </c>
      <c r="G331" s="18">
        <v>1464203900</v>
      </c>
      <c r="H331" s="18">
        <v>0</v>
      </c>
      <c r="I331" s="18">
        <v>0</v>
      </c>
      <c r="J331" s="18">
        <v>0</v>
      </c>
      <c r="K331" s="18">
        <v>0</v>
      </c>
      <c r="L331" s="18">
        <f t="shared" si="50"/>
        <v>87</v>
      </c>
      <c r="M331" s="18">
        <f t="shared" si="51"/>
        <v>131528500</v>
      </c>
      <c r="N331" s="18">
        <v>84</v>
      </c>
      <c r="O331" s="18">
        <v>117546700</v>
      </c>
      <c r="P331" s="18">
        <v>0</v>
      </c>
      <c r="Q331" s="18">
        <v>0</v>
      </c>
      <c r="R331" s="18">
        <v>3</v>
      </c>
      <c r="S331" s="18">
        <v>13981800</v>
      </c>
      <c r="T331" s="8">
        <f t="shared" si="57"/>
        <v>2124</v>
      </c>
      <c r="U331" s="8">
        <f t="shared" si="58"/>
        <v>1637013700</v>
      </c>
      <c r="V331" s="9">
        <f t="shared" si="52"/>
        <v>0.8944359476038594</v>
      </c>
      <c r="W331" s="8">
        <f t="shared" si="53"/>
        <v>1942</v>
      </c>
      <c r="X331" s="8">
        <f t="shared" si="54"/>
        <v>1478185700</v>
      </c>
      <c r="Y331" s="7">
        <f t="shared" si="55"/>
        <v>753966.9927909372</v>
      </c>
      <c r="Z331" s="9">
        <f t="shared" si="56"/>
        <v>0.008541040310169671</v>
      </c>
      <c r="AA331" s="7">
        <v>774086.4107883817</v>
      </c>
      <c r="AB331" s="9">
        <f t="shared" si="59"/>
        <v>-0.025991178396935745</v>
      </c>
    </row>
    <row r="332" spans="1:28" ht="12.75">
      <c r="A332" s="14" t="s">
        <v>689</v>
      </c>
      <c r="B332" s="14" t="s">
        <v>692</v>
      </c>
      <c r="C332" t="s">
        <v>676</v>
      </c>
      <c r="D332" s="18">
        <v>116</v>
      </c>
      <c r="E332" s="18">
        <v>44509600</v>
      </c>
      <c r="F332" s="18">
        <v>3083</v>
      </c>
      <c r="G332" s="18">
        <v>2575313400</v>
      </c>
      <c r="H332" s="18">
        <v>206</v>
      </c>
      <c r="I332" s="18">
        <v>255778700</v>
      </c>
      <c r="J332" s="18">
        <v>295</v>
      </c>
      <c r="K332" s="18">
        <v>4145400</v>
      </c>
      <c r="L332" s="18">
        <f t="shared" si="50"/>
        <v>73</v>
      </c>
      <c r="M332" s="18">
        <f t="shared" si="51"/>
        <v>184744300</v>
      </c>
      <c r="N332" s="18">
        <v>73</v>
      </c>
      <c r="O332" s="18">
        <v>184744300</v>
      </c>
      <c r="P332" s="18">
        <v>0</v>
      </c>
      <c r="Q332" s="18">
        <v>0</v>
      </c>
      <c r="R332" s="18">
        <v>0</v>
      </c>
      <c r="S332" s="18">
        <v>0</v>
      </c>
      <c r="T332" s="8">
        <f t="shared" si="57"/>
        <v>3773</v>
      </c>
      <c r="U332" s="8">
        <f t="shared" si="58"/>
        <v>3064491400</v>
      </c>
      <c r="V332" s="9">
        <f t="shared" si="52"/>
        <v>0.9238375085666743</v>
      </c>
      <c r="W332" s="8">
        <f t="shared" si="53"/>
        <v>3289</v>
      </c>
      <c r="X332" s="8">
        <f t="shared" si="54"/>
        <v>2831092100</v>
      </c>
      <c r="Y332" s="7">
        <f t="shared" si="55"/>
        <v>860775.9501368197</v>
      </c>
      <c r="Z332" s="9">
        <f t="shared" si="56"/>
        <v>0</v>
      </c>
      <c r="AA332" s="7">
        <v>862983.6834094368</v>
      </c>
      <c r="AB332" s="9">
        <f t="shared" si="59"/>
        <v>-0.0025582561003875395</v>
      </c>
    </row>
    <row r="333" spans="1:28" ht="12.75">
      <c r="A333" s="14" t="s">
        <v>691</v>
      </c>
      <c r="B333" s="14" t="s">
        <v>694</v>
      </c>
      <c r="C333" t="s">
        <v>676</v>
      </c>
      <c r="D333" s="18">
        <v>47</v>
      </c>
      <c r="E333" s="18">
        <v>83920500</v>
      </c>
      <c r="F333" s="18">
        <v>862</v>
      </c>
      <c r="G333" s="18">
        <v>1959860500</v>
      </c>
      <c r="H333" s="18">
        <v>0</v>
      </c>
      <c r="I333" s="18">
        <v>0</v>
      </c>
      <c r="J333" s="18">
        <v>0</v>
      </c>
      <c r="K333" s="18">
        <v>0</v>
      </c>
      <c r="L333" s="18">
        <f t="shared" si="50"/>
        <v>20</v>
      </c>
      <c r="M333" s="18">
        <f t="shared" si="51"/>
        <v>28280700</v>
      </c>
      <c r="N333" s="18">
        <v>16</v>
      </c>
      <c r="O333" s="18">
        <v>24490000</v>
      </c>
      <c r="P333" s="18">
        <v>0</v>
      </c>
      <c r="Q333" s="18">
        <v>0</v>
      </c>
      <c r="R333" s="18">
        <v>4</v>
      </c>
      <c r="S333" s="18">
        <v>3790700</v>
      </c>
      <c r="T333" s="8">
        <f t="shared" si="57"/>
        <v>929</v>
      </c>
      <c r="U333" s="8">
        <f t="shared" si="58"/>
        <v>2072061700</v>
      </c>
      <c r="V333" s="9">
        <f t="shared" si="52"/>
        <v>0.9458504541635995</v>
      </c>
      <c r="W333" s="8">
        <f t="shared" si="53"/>
        <v>862</v>
      </c>
      <c r="X333" s="8">
        <f t="shared" si="54"/>
        <v>1963651200</v>
      </c>
      <c r="Y333" s="7">
        <f t="shared" si="55"/>
        <v>2273620.0696055684</v>
      </c>
      <c r="Z333" s="9">
        <f t="shared" si="56"/>
        <v>0.001829433940118675</v>
      </c>
      <c r="AA333" s="7">
        <v>2871978.3469150173</v>
      </c>
      <c r="AB333" s="9">
        <f t="shared" si="59"/>
        <v>-0.2083435893422335</v>
      </c>
    </row>
    <row r="334" spans="1:28" ht="12.75">
      <c r="A334" s="14" t="s">
        <v>693</v>
      </c>
      <c r="B334" s="14" t="s">
        <v>696</v>
      </c>
      <c r="C334" t="s">
        <v>676</v>
      </c>
      <c r="D334" s="18">
        <v>143</v>
      </c>
      <c r="E334" s="18">
        <v>26622600</v>
      </c>
      <c r="F334" s="18">
        <v>2905</v>
      </c>
      <c r="G334" s="18">
        <v>884763000</v>
      </c>
      <c r="H334" s="18">
        <v>2</v>
      </c>
      <c r="I334" s="18">
        <v>379500</v>
      </c>
      <c r="J334" s="18">
        <v>6</v>
      </c>
      <c r="K334" s="18">
        <v>13900</v>
      </c>
      <c r="L334" s="18">
        <f t="shared" si="50"/>
        <v>267</v>
      </c>
      <c r="M334" s="18">
        <f t="shared" si="51"/>
        <v>1164907100</v>
      </c>
      <c r="N334" s="18">
        <v>199</v>
      </c>
      <c r="O334" s="18">
        <v>807994400</v>
      </c>
      <c r="P334" s="18">
        <v>44</v>
      </c>
      <c r="Q334" s="18">
        <v>192553000</v>
      </c>
      <c r="R334" s="18">
        <v>24</v>
      </c>
      <c r="S334" s="18">
        <v>164359700</v>
      </c>
      <c r="T334" s="8">
        <f t="shared" si="57"/>
        <v>3323</v>
      </c>
      <c r="U334" s="8">
        <f t="shared" si="58"/>
        <v>2076686100</v>
      </c>
      <c r="V334" s="9">
        <f t="shared" si="52"/>
        <v>0.42622835487751376</v>
      </c>
      <c r="W334" s="8">
        <f t="shared" si="53"/>
        <v>2907</v>
      </c>
      <c r="X334" s="8">
        <f t="shared" si="54"/>
        <v>1049502200</v>
      </c>
      <c r="Y334" s="7">
        <f t="shared" si="55"/>
        <v>304486.58410732716</v>
      </c>
      <c r="Z334" s="9">
        <f t="shared" si="56"/>
        <v>0.07914518231715424</v>
      </c>
      <c r="AA334" s="7">
        <v>308030.48570444365</v>
      </c>
      <c r="AB334" s="9">
        <f t="shared" si="59"/>
        <v>-0.01150503525328619</v>
      </c>
    </row>
    <row r="335" spans="1:28" ht="12.75">
      <c r="A335" s="14" t="s">
        <v>695</v>
      </c>
      <c r="B335" s="14" t="s">
        <v>698</v>
      </c>
      <c r="C335" t="s">
        <v>676</v>
      </c>
      <c r="D335" s="18">
        <v>21</v>
      </c>
      <c r="E335" s="18">
        <v>2384300</v>
      </c>
      <c r="F335" s="18">
        <v>606</v>
      </c>
      <c r="G335" s="18">
        <v>201896900</v>
      </c>
      <c r="H335" s="18">
        <v>0</v>
      </c>
      <c r="I335" s="18">
        <v>0</v>
      </c>
      <c r="J335" s="18">
        <v>0</v>
      </c>
      <c r="K335" s="18">
        <v>0</v>
      </c>
      <c r="L335" s="18">
        <f t="shared" si="50"/>
        <v>51</v>
      </c>
      <c r="M335" s="18">
        <f t="shared" si="51"/>
        <v>45588000</v>
      </c>
      <c r="N335" s="18">
        <v>45</v>
      </c>
      <c r="O335" s="18">
        <v>35742000</v>
      </c>
      <c r="P335" s="18">
        <v>5</v>
      </c>
      <c r="Q335" s="18">
        <v>8583900</v>
      </c>
      <c r="R335" s="18">
        <v>1</v>
      </c>
      <c r="S335" s="18">
        <v>1262100</v>
      </c>
      <c r="T335" s="8">
        <f t="shared" si="57"/>
        <v>678</v>
      </c>
      <c r="U335" s="8">
        <f t="shared" si="58"/>
        <v>249869200</v>
      </c>
      <c r="V335" s="9">
        <f t="shared" si="52"/>
        <v>0.8080103510156514</v>
      </c>
      <c r="W335" s="8">
        <f t="shared" si="53"/>
        <v>606</v>
      </c>
      <c r="X335" s="8">
        <f t="shared" si="54"/>
        <v>203159000</v>
      </c>
      <c r="Y335" s="7">
        <f t="shared" si="55"/>
        <v>333163.201320132</v>
      </c>
      <c r="Z335" s="9">
        <f t="shared" si="56"/>
        <v>0.005051042705543541</v>
      </c>
      <c r="AA335" s="7">
        <v>328822.05638474296</v>
      </c>
      <c r="AB335" s="9">
        <f t="shared" si="59"/>
        <v>0.013202109928750127</v>
      </c>
    </row>
    <row r="336" spans="1:28" ht="12.75">
      <c r="A336" s="14" t="s">
        <v>697</v>
      </c>
      <c r="B336" s="14" t="s">
        <v>700</v>
      </c>
      <c r="C336" t="s">
        <v>676</v>
      </c>
      <c r="D336" s="18">
        <v>52</v>
      </c>
      <c r="E336" s="18">
        <v>11706700</v>
      </c>
      <c r="F336" s="18">
        <v>2020</v>
      </c>
      <c r="G336" s="18">
        <v>1112721000</v>
      </c>
      <c r="H336" s="18">
        <v>0</v>
      </c>
      <c r="I336" s="18">
        <v>0</v>
      </c>
      <c r="J336" s="18">
        <v>0</v>
      </c>
      <c r="K336" s="18">
        <v>0</v>
      </c>
      <c r="L336" s="18">
        <f t="shared" si="50"/>
        <v>64</v>
      </c>
      <c r="M336" s="18">
        <f t="shared" si="51"/>
        <v>38126700</v>
      </c>
      <c r="N336" s="18">
        <v>64</v>
      </c>
      <c r="O336" s="18">
        <v>38126700</v>
      </c>
      <c r="P336" s="18">
        <v>0</v>
      </c>
      <c r="Q336" s="18">
        <v>0</v>
      </c>
      <c r="R336" s="18">
        <v>0</v>
      </c>
      <c r="S336" s="18">
        <v>0</v>
      </c>
      <c r="T336" s="8">
        <f t="shared" si="57"/>
        <v>2136</v>
      </c>
      <c r="U336" s="8">
        <f t="shared" si="58"/>
        <v>1162554400</v>
      </c>
      <c r="V336" s="9">
        <f t="shared" si="52"/>
        <v>0.9571345650577728</v>
      </c>
      <c r="W336" s="8">
        <f t="shared" si="53"/>
        <v>2020</v>
      </c>
      <c r="X336" s="8">
        <f t="shared" si="54"/>
        <v>1112721000</v>
      </c>
      <c r="Y336" s="7">
        <f t="shared" si="55"/>
        <v>550851.9801980198</v>
      </c>
      <c r="Z336" s="9">
        <f t="shared" si="56"/>
        <v>0</v>
      </c>
      <c r="AA336" s="7">
        <v>550728.4653465346</v>
      </c>
      <c r="AB336" s="9">
        <f t="shared" si="59"/>
        <v>0.00022427540840371673</v>
      </c>
    </row>
    <row r="337" spans="1:28" ht="12.75">
      <c r="A337" s="14" t="s">
        <v>699</v>
      </c>
      <c r="B337" s="14" t="s">
        <v>702</v>
      </c>
      <c r="C337" t="s">
        <v>676</v>
      </c>
      <c r="D337" s="18">
        <v>24</v>
      </c>
      <c r="E337" s="18">
        <v>1918800</v>
      </c>
      <c r="F337" s="18">
        <v>354</v>
      </c>
      <c r="G337" s="18">
        <v>112133500</v>
      </c>
      <c r="H337" s="18">
        <v>1</v>
      </c>
      <c r="I337" s="18">
        <v>721700</v>
      </c>
      <c r="J337" s="18">
        <v>1</v>
      </c>
      <c r="K337" s="18">
        <v>14200</v>
      </c>
      <c r="L337" s="18">
        <f t="shared" si="50"/>
        <v>41</v>
      </c>
      <c r="M337" s="18">
        <f t="shared" si="51"/>
        <v>37010200</v>
      </c>
      <c r="N337" s="18">
        <v>34</v>
      </c>
      <c r="O337" s="18">
        <v>20320000</v>
      </c>
      <c r="P337" s="18">
        <v>3</v>
      </c>
      <c r="Q337" s="18">
        <v>2742800</v>
      </c>
      <c r="R337" s="18">
        <v>4</v>
      </c>
      <c r="S337" s="18">
        <v>13947400</v>
      </c>
      <c r="T337" s="8">
        <f t="shared" si="57"/>
        <v>421</v>
      </c>
      <c r="U337" s="8">
        <f t="shared" si="58"/>
        <v>151798400</v>
      </c>
      <c r="V337" s="9">
        <f t="shared" si="52"/>
        <v>0.74345447646352</v>
      </c>
      <c r="W337" s="8">
        <f t="shared" si="53"/>
        <v>355</v>
      </c>
      <c r="X337" s="8">
        <f t="shared" si="54"/>
        <v>126802600</v>
      </c>
      <c r="Y337" s="7">
        <f t="shared" si="55"/>
        <v>317901.9718309859</v>
      </c>
      <c r="Z337" s="9">
        <f t="shared" si="56"/>
        <v>0.09188107384531062</v>
      </c>
      <c r="AA337" s="7">
        <v>318024.01129943505</v>
      </c>
      <c r="AB337" s="9">
        <f t="shared" si="59"/>
        <v>-0.00038374293799541725</v>
      </c>
    </row>
    <row r="338" spans="1:28" ht="12.75">
      <c r="A338" s="14" t="s">
        <v>701</v>
      </c>
      <c r="B338" s="14" t="s">
        <v>704</v>
      </c>
      <c r="C338" t="s">
        <v>676</v>
      </c>
      <c r="D338" s="18">
        <v>72</v>
      </c>
      <c r="E338" s="18">
        <v>10244400</v>
      </c>
      <c r="F338" s="18">
        <v>2959</v>
      </c>
      <c r="G338" s="18">
        <v>767610400</v>
      </c>
      <c r="H338" s="18">
        <v>0</v>
      </c>
      <c r="I338" s="18">
        <v>0</v>
      </c>
      <c r="J338" s="18">
        <v>0</v>
      </c>
      <c r="K338" s="18">
        <v>0</v>
      </c>
      <c r="L338" s="18">
        <f t="shared" si="50"/>
        <v>298</v>
      </c>
      <c r="M338" s="18">
        <f t="shared" si="51"/>
        <v>288998900</v>
      </c>
      <c r="N338" s="18">
        <v>283</v>
      </c>
      <c r="O338" s="18">
        <v>241264600</v>
      </c>
      <c r="P338" s="18">
        <v>3</v>
      </c>
      <c r="Q338" s="18">
        <v>25345900</v>
      </c>
      <c r="R338" s="18">
        <v>12</v>
      </c>
      <c r="S338" s="18">
        <v>22388400</v>
      </c>
      <c r="T338" s="8">
        <f t="shared" si="57"/>
        <v>3329</v>
      </c>
      <c r="U338" s="8">
        <f t="shared" si="58"/>
        <v>1066853700</v>
      </c>
      <c r="V338" s="9">
        <f t="shared" si="52"/>
        <v>0.7195085886659061</v>
      </c>
      <c r="W338" s="8">
        <f t="shared" si="53"/>
        <v>2959</v>
      </c>
      <c r="X338" s="8">
        <f t="shared" si="54"/>
        <v>789998800</v>
      </c>
      <c r="Y338" s="7">
        <f t="shared" si="55"/>
        <v>259415.4782020953</v>
      </c>
      <c r="Z338" s="9">
        <f t="shared" si="56"/>
        <v>0.020985445333319835</v>
      </c>
      <c r="AA338" s="7">
        <v>259871.70385395538</v>
      </c>
      <c r="AB338" s="9">
        <f t="shared" si="59"/>
        <v>-0.0017555803309638343</v>
      </c>
    </row>
    <row r="339" spans="1:28" ht="12.75">
      <c r="A339" s="14" t="s">
        <v>703</v>
      </c>
      <c r="B339" s="14" t="s">
        <v>706</v>
      </c>
      <c r="C339" t="s">
        <v>676</v>
      </c>
      <c r="D339" s="18">
        <v>426</v>
      </c>
      <c r="E339" s="18">
        <v>67931000</v>
      </c>
      <c r="F339" s="18">
        <v>11374</v>
      </c>
      <c r="G339" s="18">
        <v>4548659400</v>
      </c>
      <c r="H339" s="18">
        <v>84</v>
      </c>
      <c r="I339" s="18">
        <v>32524700</v>
      </c>
      <c r="J339" s="18">
        <v>175</v>
      </c>
      <c r="K339" s="18">
        <v>1509700</v>
      </c>
      <c r="L339" s="18">
        <f t="shared" si="50"/>
        <v>416</v>
      </c>
      <c r="M339" s="18">
        <f t="shared" si="51"/>
        <v>1464212400</v>
      </c>
      <c r="N339" s="18">
        <v>383</v>
      </c>
      <c r="O339" s="18">
        <v>1245930300</v>
      </c>
      <c r="P339" s="18">
        <v>31</v>
      </c>
      <c r="Q339" s="18">
        <v>156782100</v>
      </c>
      <c r="R339" s="18">
        <v>2</v>
      </c>
      <c r="S339" s="18">
        <v>61500000</v>
      </c>
      <c r="T339" s="8">
        <f t="shared" si="57"/>
        <v>12475</v>
      </c>
      <c r="U339" s="8">
        <f t="shared" si="58"/>
        <v>6114837200</v>
      </c>
      <c r="V339" s="9">
        <f t="shared" si="52"/>
        <v>0.7491915075024401</v>
      </c>
      <c r="W339" s="8">
        <f t="shared" si="53"/>
        <v>11458</v>
      </c>
      <c r="X339" s="8">
        <f t="shared" si="54"/>
        <v>4642684100</v>
      </c>
      <c r="Y339" s="7">
        <f t="shared" si="55"/>
        <v>399824.0617908885</v>
      </c>
      <c r="Z339" s="9">
        <f t="shared" si="56"/>
        <v>0.010057504065684692</v>
      </c>
      <c r="AA339" s="7">
        <v>400350.0960866527</v>
      </c>
      <c r="AB339" s="9">
        <f t="shared" si="59"/>
        <v>-0.0013139357300175887</v>
      </c>
    </row>
    <row r="340" spans="1:28" ht="12.75">
      <c r="A340" s="14" t="s">
        <v>705</v>
      </c>
      <c r="B340" s="14" t="s">
        <v>708</v>
      </c>
      <c r="C340" t="s">
        <v>676</v>
      </c>
      <c r="D340" s="18">
        <v>148</v>
      </c>
      <c r="E340" s="18">
        <v>8219700</v>
      </c>
      <c r="F340" s="18">
        <v>2254</v>
      </c>
      <c r="G340" s="18">
        <v>530670500</v>
      </c>
      <c r="H340" s="18">
        <v>0</v>
      </c>
      <c r="I340" s="18">
        <v>0</v>
      </c>
      <c r="J340" s="18">
        <v>0</v>
      </c>
      <c r="K340" s="18">
        <v>0</v>
      </c>
      <c r="L340" s="18">
        <f t="shared" si="50"/>
        <v>112</v>
      </c>
      <c r="M340" s="18">
        <f t="shared" si="51"/>
        <v>67129100</v>
      </c>
      <c r="N340" s="18">
        <v>103</v>
      </c>
      <c r="O340" s="18">
        <v>59937900</v>
      </c>
      <c r="P340" s="18">
        <v>0</v>
      </c>
      <c r="Q340" s="18">
        <v>0</v>
      </c>
      <c r="R340" s="18">
        <v>9</v>
      </c>
      <c r="S340" s="18">
        <v>7191200</v>
      </c>
      <c r="T340" s="8">
        <f t="shared" si="57"/>
        <v>2514</v>
      </c>
      <c r="U340" s="8">
        <f t="shared" si="58"/>
        <v>606019300</v>
      </c>
      <c r="V340" s="9">
        <f t="shared" si="52"/>
        <v>0.87566600601664</v>
      </c>
      <c r="W340" s="8">
        <f t="shared" si="53"/>
        <v>2254</v>
      </c>
      <c r="X340" s="8">
        <f t="shared" si="54"/>
        <v>537861700</v>
      </c>
      <c r="Y340" s="7">
        <f t="shared" si="55"/>
        <v>235435.00443655724</v>
      </c>
      <c r="Z340" s="9">
        <f t="shared" si="56"/>
        <v>0.011866288746909546</v>
      </c>
      <c r="AA340" s="7">
        <v>235653.0168589175</v>
      </c>
      <c r="AB340" s="9">
        <f t="shared" si="59"/>
        <v>-0.0009251416564328065</v>
      </c>
    </row>
    <row r="341" spans="1:28" ht="12.75">
      <c r="A341" s="14" t="s">
        <v>710</v>
      </c>
      <c r="B341" s="14" t="s">
        <v>711</v>
      </c>
      <c r="C341" t="s">
        <v>676</v>
      </c>
      <c r="D341" s="18">
        <v>141</v>
      </c>
      <c r="E341" s="18">
        <v>37891300</v>
      </c>
      <c r="F341" s="18">
        <v>5442</v>
      </c>
      <c r="G341" s="18">
        <v>3358045199</v>
      </c>
      <c r="H341" s="18">
        <v>32</v>
      </c>
      <c r="I341" s="18">
        <v>16795200</v>
      </c>
      <c r="J341" s="18">
        <v>69</v>
      </c>
      <c r="K341" s="18">
        <v>1149700</v>
      </c>
      <c r="L341" s="18">
        <f t="shared" si="50"/>
        <v>240</v>
      </c>
      <c r="M341" s="18">
        <f t="shared" si="51"/>
        <v>414158800</v>
      </c>
      <c r="N341" s="18">
        <v>230</v>
      </c>
      <c r="O341" s="18">
        <v>350219100</v>
      </c>
      <c r="P341" s="18">
        <v>7</v>
      </c>
      <c r="Q341" s="18">
        <v>54984000</v>
      </c>
      <c r="R341" s="18">
        <v>3</v>
      </c>
      <c r="S341" s="18">
        <v>8955700</v>
      </c>
      <c r="T341" s="8">
        <f t="shared" si="57"/>
        <v>5924</v>
      </c>
      <c r="U341" s="8">
        <f t="shared" si="58"/>
        <v>3828040199</v>
      </c>
      <c r="V341" s="9">
        <f t="shared" si="52"/>
        <v>0.8816104908933847</v>
      </c>
      <c r="W341" s="8">
        <f t="shared" si="53"/>
        <v>5474</v>
      </c>
      <c r="X341" s="8">
        <f t="shared" si="54"/>
        <v>3383796099</v>
      </c>
      <c r="Y341" s="7">
        <f t="shared" si="55"/>
        <v>616521.8120204604</v>
      </c>
      <c r="Z341" s="9">
        <f t="shared" si="56"/>
        <v>0.002339499988098218</v>
      </c>
      <c r="AA341" s="7">
        <v>616247.598173516</v>
      </c>
      <c r="AB341" s="9">
        <f t="shared" si="59"/>
        <v>0.00044497349402598227</v>
      </c>
    </row>
    <row r="342" spans="1:28" ht="12.75">
      <c r="A342" s="14" t="s">
        <v>707</v>
      </c>
      <c r="B342" s="14" t="s">
        <v>713</v>
      </c>
      <c r="C342" t="s">
        <v>676</v>
      </c>
      <c r="D342" s="18">
        <v>1839</v>
      </c>
      <c r="E342" s="18">
        <v>147940600</v>
      </c>
      <c r="F342" s="18">
        <v>16510</v>
      </c>
      <c r="G342" s="18">
        <v>4554735400</v>
      </c>
      <c r="H342" s="18">
        <v>279</v>
      </c>
      <c r="I342" s="18">
        <v>85598100</v>
      </c>
      <c r="J342" s="18">
        <v>429</v>
      </c>
      <c r="K342" s="18">
        <v>2640500</v>
      </c>
      <c r="L342" s="18">
        <f t="shared" si="50"/>
        <v>546</v>
      </c>
      <c r="M342" s="18">
        <f t="shared" si="51"/>
        <v>698890600</v>
      </c>
      <c r="N342" s="18">
        <v>477</v>
      </c>
      <c r="O342" s="18">
        <v>595545700</v>
      </c>
      <c r="P342" s="18">
        <v>69</v>
      </c>
      <c r="Q342" s="18">
        <v>103344900</v>
      </c>
      <c r="R342" s="18">
        <v>0</v>
      </c>
      <c r="S342" s="18">
        <v>0</v>
      </c>
      <c r="T342" s="8">
        <f t="shared" si="57"/>
        <v>19603</v>
      </c>
      <c r="U342" s="8">
        <f t="shared" si="58"/>
        <v>5489805200</v>
      </c>
      <c r="V342" s="9">
        <f t="shared" si="52"/>
        <v>0.8452637809443585</v>
      </c>
      <c r="W342" s="8">
        <f t="shared" si="53"/>
        <v>16789</v>
      </c>
      <c r="X342" s="8">
        <f t="shared" si="54"/>
        <v>4640333500</v>
      </c>
      <c r="Y342" s="7">
        <f t="shared" si="55"/>
        <v>276391.2978736077</v>
      </c>
      <c r="Z342" s="9">
        <f t="shared" si="56"/>
        <v>0</v>
      </c>
      <c r="AA342" s="7">
        <v>350265.8193340109</v>
      </c>
      <c r="AB342" s="9">
        <f t="shared" si="59"/>
        <v>-0.21090987867690558</v>
      </c>
    </row>
    <row r="343" spans="1:28" ht="12.75">
      <c r="A343" s="14" t="s">
        <v>709</v>
      </c>
      <c r="B343" s="14" t="s">
        <v>715</v>
      </c>
      <c r="C343" t="s">
        <v>676</v>
      </c>
      <c r="D343" s="18">
        <v>13</v>
      </c>
      <c r="E343" s="18">
        <v>1813900</v>
      </c>
      <c r="F343" s="18">
        <v>393</v>
      </c>
      <c r="G343" s="18">
        <v>197669300</v>
      </c>
      <c r="H343" s="18">
        <v>0</v>
      </c>
      <c r="I343" s="18">
        <v>0</v>
      </c>
      <c r="J343" s="18">
        <v>0</v>
      </c>
      <c r="K343" s="18">
        <v>0</v>
      </c>
      <c r="L343" s="18">
        <f t="shared" si="50"/>
        <v>0</v>
      </c>
      <c r="M343" s="18">
        <f t="shared" si="51"/>
        <v>0</v>
      </c>
      <c r="N343" s="18">
        <v>0</v>
      </c>
      <c r="O343" s="18">
        <v>0</v>
      </c>
      <c r="P343" s="18">
        <v>0</v>
      </c>
      <c r="Q343" s="18">
        <v>0</v>
      </c>
      <c r="R343" s="18">
        <v>0</v>
      </c>
      <c r="S343" s="18">
        <v>0</v>
      </c>
      <c r="T343" s="8">
        <f t="shared" si="57"/>
        <v>406</v>
      </c>
      <c r="U343" s="8">
        <f t="shared" si="58"/>
        <v>199483200</v>
      </c>
      <c r="V343" s="9">
        <f t="shared" si="52"/>
        <v>0.9909070036975545</v>
      </c>
      <c r="W343" s="8">
        <f t="shared" si="53"/>
        <v>393</v>
      </c>
      <c r="X343" s="8">
        <f t="shared" si="54"/>
        <v>197669300</v>
      </c>
      <c r="Y343" s="7">
        <f t="shared" si="55"/>
        <v>502975.31806615775</v>
      </c>
      <c r="Z343" s="9">
        <f t="shared" si="56"/>
        <v>0</v>
      </c>
      <c r="AA343" s="7">
        <v>503614.4670050761</v>
      </c>
      <c r="AB343" s="9">
        <f t="shared" si="59"/>
        <v>-0.001269123468035575</v>
      </c>
    </row>
    <row r="344" spans="1:28" ht="12.75">
      <c r="A344" s="14" t="s">
        <v>712</v>
      </c>
      <c r="B344" s="14" t="s">
        <v>717</v>
      </c>
      <c r="C344" t="s">
        <v>676</v>
      </c>
      <c r="D344" s="18">
        <v>111</v>
      </c>
      <c r="E344" s="18">
        <v>4923800</v>
      </c>
      <c r="F344" s="18">
        <v>3020</v>
      </c>
      <c r="G344" s="18">
        <v>438750400</v>
      </c>
      <c r="H344" s="18">
        <v>0</v>
      </c>
      <c r="I344" s="18">
        <v>0</v>
      </c>
      <c r="J344" s="18">
        <v>0</v>
      </c>
      <c r="K344" s="18">
        <v>0</v>
      </c>
      <c r="L344" s="18">
        <f t="shared" si="50"/>
        <v>148</v>
      </c>
      <c r="M344" s="18">
        <f t="shared" si="51"/>
        <v>72351200</v>
      </c>
      <c r="N344" s="18">
        <v>119</v>
      </c>
      <c r="O344" s="18">
        <v>46022900</v>
      </c>
      <c r="P344" s="18">
        <v>3</v>
      </c>
      <c r="Q344" s="18">
        <v>2390400</v>
      </c>
      <c r="R344" s="18">
        <v>26</v>
      </c>
      <c r="S344" s="18">
        <v>23937900</v>
      </c>
      <c r="T344" s="8">
        <f t="shared" si="57"/>
        <v>3279</v>
      </c>
      <c r="U344" s="8">
        <f t="shared" si="58"/>
        <v>516025400</v>
      </c>
      <c r="V344" s="9">
        <f t="shared" si="52"/>
        <v>0.8502496194954744</v>
      </c>
      <c r="W344" s="8">
        <f t="shared" si="53"/>
        <v>3020</v>
      </c>
      <c r="X344" s="8">
        <f t="shared" si="54"/>
        <v>462688300</v>
      </c>
      <c r="Y344" s="7">
        <f t="shared" si="55"/>
        <v>145281.5894039735</v>
      </c>
      <c r="Z344" s="9">
        <f t="shared" si="56"/>
        <v>0.04638899558045011</v>
      </c>
      <c r="AA344" s="7">
        <v>145511.46728354262</v>
      </c>
      <c r="AB344" s="9">
        <f t="shared" si="59"/>
        <v>-0.0015797921899939667</v>
      </c>
    </row>
    <row r="345" spans="1:28" ht="12.75">
      <c r="A345" s="14" t="s">
        <v>714</v>
      </c>
      <c r="B345" s="14" t="s">
        <v>719</v>
      </c>
      <c r="C345" t="s">
        <v>676</v>
      </c>
      <c r="D345" s="18">
        <v>92</v>
      </c>
      <c r="E345" s="18">
        <v>7009200</v>
      </c>
      <c r="F345" s="18">
        <v>1966</v>
      </c>
      <c r="G345" s="18">
        <v>537346200</v>
      </c>
      <c r="H345" s="18">
        <v>0</v>
      </c>
      <c r="I345" s="18">
        <v>0</v>
      </c>
      <c r="J345" s="18">
        <v>0</v>
      </c>
      <c r="K345" s="18">
        <v>0</v>
      </c>
      <c r="L345" s="18">
        <f t="shared" si="50"/>
        <v>241</v>
      </c>
      <c r="M345" s="18">
        <f t="shared" si="51"/>
        <v>196040000</v>
      </c>
      <c r="N345" s="18">
        <v>216</v>
      </c>
      <c r="O345" s="18">
        <v>147611600</v>
      </c>
      <c r="P345" s="18">
        <v>6</v>
      </c>
      <c r="Q345" s="18">
        <v>13617200</v>
      </c>
      <c r="R345" s="18">
        <v>19</v>
      </c>
      <c r="S345" s="18">
        <v>34811200</v>
      </c>
      <c r="T345" s="8">
        <f t="shared" si="57"/>
        <v>2299</v>
      </c>
      <c r="U345" s="8">
        <f t="shared" si="58"/>
        <v>740395400</v>
      </c>
      <c r="V345" s="9">
        <f t="shared" si="52"/>
        <v>0.7257557245763547</v>
      </c>
      <c r="W345" s="8">
        <f t="shared" si="53"/>
        <v>1966</v>
      </c>
      <c r="X345" s="8">
        <f t="shared" si="54"/>
        <v>572157400</v>
      </c>
      <c r="Y345" s="7">
        <f t="shared" si="55"/>
        <v>273319.53204476094</v>
      </c>
      <c r="Z345" s="9">
        <f t="shared" si="56"/>
        <v>0.047017039814131745</v>
      </c>
      <c r="AA345" s="7">
        <v>273850</v>
      </c>
      <c r="AB345" s="9">
        <f t="shared" si="59"/>
        <v>-0.0019370748776303046</v>
      </c>
    </row>
    <row r="346" spans="1:28" ht="12.75">
      <c r="A346" s="14" t="s">
        <v>716</v>
      </c>
      <c r="B346" s="14" t="s">
        <v>721</v>
      </c>
      <c r="C346" t="s">
        <v>676</v>
      </c>
      <c r="D346" s="18">
        <v>68</v>
      </c>
      <c r="E346" s="18">
        <v>11934400</v>
      </c>
      <c r="F346" s="18">
        <v>2301</v>
      </c>
      <c r="G346" s="18">
        <v>1152141400</v>
      </c>
      <c r="H346" s="18">
        <v>2</v>
      </c>
      <c r="I346" s="18">
        <v>3376500</v>
      </c>
      <c r="J346" s="18">
        <v>3</v>
      </c>
      <c r="K346" s="18">
        <v>15500</v>
      </c>
      <c r="L346" s="18">
        <f t="shared" si="50"/>
        <v>150</v>
      </c>
      <c r="M346" s="18">
        <f t="shared" si="51"/>
        <v>84456800</v>
      </c>
      <c r="N346" s="18">
        <v>150</v>
      </c>
      <c r="O346" s="18">
        <v>84456800</v>
      </c>
      <c r="P346" s="18">
        <v>0</v>
      </c>
      <c r="Q346" s="18">
        <v>0</v>
      </c>
      <c r="R346" s="18">
        <v>0</v>
      </c>
      <c r="S346" s="18">
        <v>0</v>
      </c>
      <c r="T346" s="8">
        <f t="shared" si="57"/>
        <v>2524</v>
      </c>
      <c r="U346" s="8">
        <f t="shared" si="58"/>
        <v>1251924600</v>
      </c>
      <c r="V346" s="9">
        <f t="shared" si="52"/>
        <v>0.9229932058208618</v>
      </c>
      <c r="W346" s="8">
        <f t="shared" si="53"/>
        <v>2303</v>
      </c>
      <c r="X346" s="8">
        <f t="shared" si="54"/>
        <v>1155517900</v>
      </c>
      <c r="Y346" s="7">
        <f t="shared" si="55"/>
        <v>501744.63742943987</v>
      </c>
      <c r="Z346" s="9">
        <f t="shared" si="56"/>
        <v>0</v>
      </c>
      <c r="AA346" s="7">
        <v>502889.4255874674</v>
      </c>
      <c r="AB346" s="9">
        <f t="shared" si="59"/>
        <v>-0.0022764212166326426</v>
      </c>
    </row>
    <row r="347" spans="1:28" ht="12.75">
      <c r="A347" s="14" t="s">
        <v>718</v>
      </c>
      <c r="B347" s="14" t="s">
        <v>723</v>
      </c>
      <c r="C347" t="s">
        <v>676</v>
      </c>
      <c r="D347" s="18">
        <v>4</v>
      </c>
      <c r="E347" s="18">
        <v>2366900</v>
      </c>
      <c r="F347" s="18">
        <v>135</v>
      </c>
      <c r="G347" s="18">
        <v>147928700</v>
      </c>
      <c r="H347" s="18">
        <v>0</v>
      </c>
      <c r="I347" s="18">
        <v>0</v>
      </c>
      <c r="J347" s="18">
        <v>0</v>
      </c>
      <c r="K347" s="18">
        <v>0</v>
      </c>
      <c r="L347" s="18">
        <f t="shared" si="50"/>
        <v>7</v>
      </c>
      <c r="M347" s="18">
        <f t="shared" si="51"/>
        <v>7071200</v>
      </c>
      <c r="N347" s="18">
        <v>6</v>
      </c>
      <c r="O347" s="18">
        <v>6483900</v>
      </c>
      <c r="P347" s="18">
        <v>0</v>
      </c>
      <c r="Q347" s="18">
        <v>0</v>
      </c>
      <c r="R347" s="18">
        <v>1</v>
      </c>
      <c r="S347" s="18">
        <v>587300</v>
      </c>
      <c r="T347" s="8">
        <f t="shared" si="57"/>
        <v>146</v>
      </c>
      <c r="U347" s="8">
        <f t="shared" si="58"/>
        <v>157366800</v>
      </c>
      <c r="V347" s="9">
        <f t="shared" si="52"/>
        <v>0.9400248337006281</v>
      </c>
      <c r="W347" s="8">
        <f t="shared" si="53"/>
        <v>135</v>
      </c>
      <c r="X347" s="8">
        <f t="shared" si="54"/>
        <v>148516000</v>
      </c>
      <c r="Y347" s="7">
        <f t="shared" si="55"/>
        <v>1095768.148148148</v>
      </c>
      <c r="Z347" s="9">
        <f t="shared" si="56"/>
        <v>0.0037320451327726052</v>
      </c>
      <c r="AA347" s="7">
        <v>1093805.1851851852</v>
      </c>
      <c r="AB347" s="9">
        <f t="shared" si="59"/>
        <v>0.0017946184471877259</v>
      </c>
    </row>
    <row r="348" spans="1:28" ht="12.75">
      <c r="A348" s="14" t="s">
        <v>720</v>
      </c>
      <c r="B348" s="14" t="s">
        <v>725</v>
      </c>
      <c r="C348" t="s">
        <v>676</v>
      </c>
      <c r="D348" s="18">
        <v>443</v>
      </c>
      <c r="E348" s="18">
        <v>123060900</v>
      </c>
      <c r="F348" s="18">
        <v>8415</v>
      </c>
      <c r="G348" s="18">
        <v>3222619700</v>
      </c>
      <c r="H348" s="18">
        <v>1</v>
      </c>
      <c r="I348" s="18">
        <v>3233100</v>
      </c>
      <c r="J348" s="18">
        <v>1</v>
      </c>
      <c r="K348" s="18">
        <v>4500</v>
      </c>
      <c r="L348" s="18">
        <f t="shared" si="50"/>
        <v>651</v>
      </c>
      <c r="M348" s="18">
        <f t="shared" si="51"/>
        <v>761455900</v>
      </c>
      <c r="N348" s="18">
        <v>501</v>
      </c>
      <c r="O348" s="18">
        <v>476874700</v>
      </c>
      <c r="P348" s="18">
        <v>6</v>
      </c>
      <c r="Q348" s="18">
        <v>10445600</v>
      </c>
      <c r="R348" s="18">
        <v>144</v>
      </c>
      <c r="S348" s="18">
        <v>274135600</v>
      </c>
      <c r="T348" s="8">
        <f t="shared" si="57"/>
        <v>9511</v>
      </c>
      <c r="U348" s="8">
        <f t="shared" si="58"/>
        <v>4110374100</v>
      </c>
      <c r="V348" s="9">
        <f t="shared" si="52"/>
        <v>0.7848075920875426</v>
      </c>
      <c r="W348" s="8">
        <f t="shared" si="53"/>
        <v>8416</v>
      </c>
      <c r="X348" s="8">
        <f t="shared" si="54"/>
        <v>3499988400</v>
      </c>
      <c r="Y348" s="7">
        <f t="shared" si="55"/>
        <v>383300</v>
      </c>
      <c r="Z348" s="9">
        <f t="shared" si="56"/>
        <v>0.06669358879037313</v>
      </c>
      <c r="AA348" s="7">
        <v>387883.1507501786</v>
      </c>
      <c r="AB348" s="9">
        <f t="shared" si="59"/>
        <v>-0.011815802623327794</v>
      </c>
    </row>
    <row r="349" spans="1:28" ht="12.75">
      <c r="A349" s="14" t="s">
        <v>722</v>
      </c>
      <c r="B349" s="14" t="s">
        <v>727</v>
      </c>
      <c r="C349" t="s">
        <v>676</v>
      </c>
      <c r="D349" s="18">
        <v>814</v>
      </c>
      <c r="E349" s="18">
        <v>70482900</v>
      </c>
      <c r="F349" s="18">
        <v>13837</v>
      </c>
      <c r="G349" s="18">
        <v>5241149800</v>
      </c>
      <c r="H349" s="18">
        <v>93</v>
      </c>
      <c r="I349" s="18">
        <v>32267800</v>
      </c>
      <c r="J349" s="18">
        <v>188</v>
      </c>
      <c r="K349" s="18">
        <v>2352300</v>
      </c>
      <c r="L349" s="18">
        <f t="shared" si="50"/>
        <v>365</v>
      </c>
      <c r="M349" s="18">
        <f t="shared" si="51"/>
        <v>400068600</v>
      </c>
      <c r="N349" s="18">
        <v>356</v>
      </c>
      <c r="O349" s="18">
        <v>377401400</v>
      </c>
      <c r="P349" s="18">
        <v>9</v>
      </c>
      <c r="Q349" s="18">
        <v>22667200</v>
      </c>
      <c r="R349" s="18">
        <v>0</v>
      </c>
      <c r="S349" s="18">
        <v>0</v>
      </c>
      <c r="T349" s="8">
        <f t="shared" si="57"/>
        <v>15297</v>
      </c>
      <c r="U349" s="8">
        <f t="shared" si="58"/>
        <v>5746321400</v>
      </c>
      <c r="V349" s="9">
        <f t="shared" si="52"/>
        <v>0.91770321096206</v>
      </c>
      <c r="W349" s="8">
        <f t="shared" si="53"/>
        <v>13930</v>
      </c>
      <c r="X349" s="8">
        <f t="shared" si="54"/>
        <v>5273417600</v>
      </c>
      <c r="Y349" s="7">
        <f t="shared" si="55"/>
        <v>378565.51328068913</v>
      </c>
      <c r="Z349" s="9">
        <f t="shared" si="56"/>
        <v>0</v>
      </c>
      <c r="AA349" s="7">
        <v>377801.81778679026</v>
      </c>
      <c r="AB349" s="9">
        <f t="shared" si="59"/>
        <v>0.0020214182620208153</v>
      </c>
    </row>
    <row r="350" spans="1:28" ht="12.75">
      <c r="A350" s="14" t="s">
        <v>724</v>
      </c>
      <c r="B350" s="14" t="s">
        <v>729</v>
      </c>
      <c r="C350" t="s">
        <v>676</v>
      </c>
      <c r="D350" s="18">
        <v>95</v>
      </c>
      <c r="E350" s="18">
        <v>19121800</v>
      </c>
      <c r="F350" s="18">
        <v>2883</v>
      </c>
      <c r="G350" s="18">
        <v>1445828100</v>
      </c>
      <c r="H350" s="18">
        <v>0</v>
      </c>
      <c r="I350" s="18">
        <v>0</v>
      </c>
      <c r="J350" s="18">
        <v>0</v>
      </c>
      <c r="K350" s="18">
        <v>0</v>
      </c>
      <c r="L350" s="18">
        <f t="shared" si="50"/>
        <v>204</v>
      </c>
      <c r="M350" s="18">
        <f t="shared" si="51"/>
        <v>140738700</v>
      </c>
      <c r="N350" s="18">
        <v>184</v>
      </c>
      <c r="O350" s="18">
        <v>124445400</v>
      </c>
      <c r="P350" s="18">
        <v>12</v>
      </c>
      <c r="Q350" s="18">
        <v>7807400</v>
      </c>
      <c r="R350" s="18">
        <v>8</v>
      </c>
      <c r="S350" s="18">
        <v>8485900</v>
      </c>
      <c r="T350" s="8">
        <f t="shared" si="57"/>
        <v>3182</v>
      </c>
      <c r="U350" s="8">
        <f t="shared" si="58"/>
        <v>1605688600</v>
      </c>
      <c r="V350" s="9">
        <f t="shared" si="52"/>
        <v>0.9004411565231266</v>
      </c>
      <c r="W350" s="8">
        <f t="shared" si="53"/>
        <v>2883</v>
      </c>
      <c r="X350" s="8">
        <f t="shared" si="54"/>
        <v>1454314000</v>
      </c>
      <c r="Y350" s="7">
        <f t="shared" si="55"/>
        <v>501501.2486992716</v>
      </c>
      <c r="Z350" s="9">
        <f t="shared" si="56"/>
        <v>0.0052848977068156305</v>
      </c>
      <c r="AA350" s="7">
        <v>501904.66898954706</v>
      </c>
      <c r="AB350" s="9">
        <f t="shared" si="59"/>
        <v>-0.0008037787157622133</v>
      </c>
    </row>
    <row r="351" spans="1:28" ht="12.75">
      <c r="A351" s="14" t="s">
        <v>726</v>
      </c>
      <c r="B351" s="14" t="s">
        <v>731</v>
      </c>
      <c r="C351" t="s">
        <v>676</v>
      </c>
      <c r="D351" s="18">
        <v>626</v>
      </c>
      <c r="E351" s="18">
        <v>92253900</v>
      </c>
      <c r="F351" s="18">
        <v>12977</v>
      </c>
      <c r="G351" s="18">
        <v>6234133500</v>
      </c>
      <c r="H351" s="18">
        <v>86</v>
      </c>
      <c r="I351" s="18">
        <v>38633800</v>
      </c>
      <c r="J351" s="18">
        <v>153</v>
      </c>
      <c r="K351" s="18">
        <v>1045400</v>
      </c>
      <c r="L351" s="18">
        <f t="shared" si="50"/>
        <v>278</v>
      </c>
      <c r="M351" s="18">
        <f t="shared" si="51"/>
        <v>526761800</v>
      </c>
      <c r="N351" s="18">
        <v>247</v>
      </c>
      <c r="O351" s="18">
        <v>420120900</v>
      </c>
      <c r="P351" s="18">
        <v>28</v>
      </c>
      <c r="Q351" s="18">
        <v>88021000</v>
      </c>
      <c r="R351" s="18">
        <v>3</v>
      </c>
      <c r="S351" s="18">
        <v>18619900</v>
      </c>
      <c r="T351" s="8">
        <f t="shared" si="57"/>
        <v>14120</v>
      </c>
      <c r="U351" s="8">
        <f t="shared" si="58"/>
        <v>6892828400</v>
      </c>
      <c r="V351" s="9">
        <f t="shared" si="52"/>
        <v>0.9100425741049929</v>
      </c>
      <c r="W351" s="8">
        <f t="shared" si="53"/>
        <v>13063</v>
      </c>
      <c r="X351" s="8">
        <f t="shared" si="54"/>
        <v>6291387200</v>
      </c>
      <c r="Y351" s="7">
        <f t="shared" si="55"/>
        <v>480193.4701064074</v>
      </c>
      <c r="Z351" s="9">
        <f t="shared" si="56"/>
        <v>0.0027013439069511727</v>
      </c>
      <c r="AA351" s="7">
        <v>480753.6119631902</v>
      </c>
      <c r="AB351" s="9">
        <f t="shared" si="59"/>
        <v>-0.001165132913916967</v>
      </c>
    </row>
    <row r="352" spans="1:28" ht="12.75">
      <c r="A352" s="14" t="s">
        <v>728</v>
      </c>
      <c r="B352" s="14" t="s">
        <v>733</v>
      </c>
      <c r="C352" t="s">
        <v>676</v>
      </c>
      <c r="D352" s="18">
        <v>133</v>
      </c>
      <c r="E352" s="18">
        <v>6565100</v>
      </c>
      <c r="F352" s="18">
        <v>2441</v>
      </c>
      <c r="G352" s="18">
        <v>821597000</v>
      </c>
      <c r="H352" s="18">
        <v>0</v>
      </c>
      <c r="I352" s="18">
        <v>0</v>
      </c>
      <c r="J352" s="18">
        <v>0</v>
      </c>
      <c r="K352" s="18">
        <v>0</v>
      </c>
      <c r="L352" s="18">
        <f t="shared" si="50"/>
        <v>169</v>
      </c>
      <c r="M352" s="18">
        <f t="shared" si="51"/>
        <v>214069000</v>
      </c>
      <c r="N352" s="18">
        <v>144</v>
      </c>
      <c r="O352" s="18">
        <v>133891900</v>
      </c>
      <c r="P352" s="18">
        <v>9</v>
      </c>
      <c r="Q352" s="18">
        <v>8854000</v>
      </c>
      <c r="R352" s="18">
        <v>16</v>
      </c>
      <c r="S352" s="18">
        <v>71323100</v>
      </c>
      <c r="T352" s="8">
        <f t="shared" si="57"/>
        <v>2743</v>
      </c>
      <c r="U352" s="8">
        <f t="shared" si="58"/>
        <v>1042231100</v>
      </c>
      <c r="V352" s="9">
        <f t="shared" si="52"/>
        <v>0.7883059716794096</v>
      </c>
      <c r="W352" s="8">
        <f t="shared" si="53"/>
        <v>2441</v>
      </c>
      <c r="X352" s="8">
        <f t="shared" si="54"/>
        <v>892920100</v>
      </c>
      <c r="Y352" s="7">
        <f t="shared" si="55"/>
        <v>336582.138467841</v>
      </c>
      <c r="Z352" s="9">
        <f t="shared" si="56"/>
        <v>0.06843309511681238</v>
      </c>
      <c r="AA352" s="7">
        <v>340428.8437629507</v>
      </c>
      <c r="AB352" s="9">
        <f t="shared" si="59"/>
        <v>-0.01129958687574727</v>
      </c>
    </row>
    <row r="353" spans="1:28" ht="12.75">
      <c r="A353" s="14" t="s">
        <v>730</v>
      </c>
      <c r="B353" s="14" t="s">
        <v>734</v>
      </c>
      <c r="C353" t="s">
        <v>676</v>
      </c>
      <c r="D353" s="18">
        <v>430</v>
      </c>
      <c r="E353" s="18">
        <v>36662900</v>
      </c>
      <c r="F353" s="18">
        <v>6191</v>
      </c>
      <c r="G353" s="18">
        <v>1746788800</v>
      </c>
      <c r="H353" s="18">
        <v>5</v>
      </c>
      <c r="I353" s="18">
        <v>1671200</v>
      </c>
      <c r="J353" s="18">
        <v>15</v>
      </c>
      <c r="K353" s="18">
        <v>67800</v>
      </c>
      <c r="L353" s="18">
        <f t="shared" si="50"/>
        <v>200</v>
      </c>
      <c r="M353" s="18">
        <f t="shared" si="51"/>
        <v>283499000</v>
      </c>
      <c r="N353" s="18">
        <v>188</v>
      </c>
      <c r="O353" s="18">
        <v>233402500</v>
      </c>
      <c r="P353" s="18">
        <v>4</v>
      </c>
      <c r="Q353" s="18">
        <v>9695700</v>
      </c>
      <c r="R353" s="18">
        <v>8</v>
      </c>
      <c r="S353" s="18">
        <v>40400800</v>
      </c>
      <c r="T353" s="8">
        <f t="shared" si="57"/>
        <v>6841</v>
      </c>
      <c r="U353" s="8">
        <f t="shared" si="58"/>
        <v>2068689700</v>
      </c>
      <c r="V353" s="9">
        <f t="shared" si="52"/>
        <v>0.8452016752439963</v>
      </c>
      <c r="W353" s="8">
        <f t="shared" si="53"/>
        <v>6196</v>
      </c>
      <c r="X353" s="8">
        <f t="shared" si="54"/>
        <v>1788860800</v>
      </c>
      <c r="Y353" s="7">
        <f t="shared" si="55"/>
        <v>282191.7366042608</v>
      </c>
      <c r="Z353" s="9">
        <f t="shared" si="56"/>
        <v>0.01952965686443936</v>
      </c>
      <c r="AA353" s="7">
        <v>282430.54433855595</v>
      </c>
      <c r="AB353" s="9">
        <f t="shared" si="59"/>
        <v>-0.0008455449988754738</v>
      </c>
    </row>
    <row r="354" spans="1:28" ht="12.75">
      <c r="A354" s="14" t="s">
        <v>732</v>
      </c>
      <c r="B354" s="14" t="s">
        <v>736</v>
      </c>
      <c r="C354" t="s">
        <v>676</v>
      </c>
      <c r="D354" s="18">
        <v>962</v>
      </c>
      <c r="E354" s="18">
        <v>76095900</v>
      </c>
      <c r="F354" s="18">
        <v>22357</v>
      </c>
      <c r="G354" s="18">
        <v>8422778400</v>
      </c>
      <c r="H354" s="18">
        <v>95</v>
      </c>
      <c r="I354" s="18">
        <v>124309300</v>
      </c>
      <c r="J354" s="18">
        <v>138</v>
      </c>
      <c r="K354" s="18">
        <v>687700</v>
      </c>
      <c r="L354" s="18">
        <f t="shared" si="50"/>
        <v>614</v>
      </c>
      <c r="M354" s="18">
        <f t="shared" si="51"/>
        <v>1234156000</v>
      </c>
      <c r="N354" s="18">
        <v>597</v>
      </c>
      <c r="O354" s="18">
        <v>1129125900</v>
      </c>
      <c r="P354" s="18">
        <v>2</v>
      </c>
      <c r="Q354" s="18">
        <v>2446000</v>
      </c>
      <c r="R354" s="18">
        <v>15</v>
      </c>
      <c r="S354" s="18">
        <v>102584100</v>
      </c>
      <c r="T354" s="8">
        <f t="shared" si="57"/>
        <v>24166</v>
      </c>
      <c r="U354" s="8">
        <f t="shared" si="58"/>
        <v>9858027300</v>
      </c>
      <c r="V354" s="9">
        <f t="shared" si="52"/>
        <v>0.8670180594853901</v>
      </c>
      <c r="W354" s="8">
        <f t="shared" si="53"/>
        <v>22452</v>
      </c>
      <c r="X354" s="8">
        <f t="shared" si="54"/>
        <v>8649671800</v>
      </c>
      <c r="Y354" s="7">
        <f t="shared" si="55"/>
        <v>380682.6875111349</v>
      </c>
      <c r="Z354" s="9">
        <f t="shared" si="56"/>
        <v>0.010406148905674059</v>
      </c>
      <c r="AA354" s="7">
        <v>380715.8164859196</v>
      </c>
      <c r="AB354" s="9">
        <f t="shared" si="59"/>
        <v>-8.70175951461022E-05</v>
      </c>
    </row>
    <row r="355" spans="1:28" ht="12.75">
      <c r="A355" s="14" t="s">
        <v>735</v>
      </c>
      <c r="B355" s="14" t="s">
        <v>738</v>
      </c>
      <c r="C355" t="s">
        <v>676</v>
      </c>
      <c r="D355" s="18">
        <v>307</v>
      </c>
      <c r="E355" s="18">
        <v>35426700</v>
      </c>
      <c r="F355" s="18">
        <v>3059</v>
      </c>
      <c r="G355" s="18">
        <v>1375803700</v>
      </c>
      <c r="H355" s="18">
        <v>232</v>
      </c>
      <c r="I355" s="18">
        <v>77261100</v>
      </c>
      <c r="J355" s="18">
        <v>439</v>
      </c>
      <c r="K355" s="18">
        <v>4714400</v>
      </c>
      <c r="L355" s="18">
        <f t="shared" si="50"/>
        <v>96</v>
      </c>
      <c r="M355" s="18">
        <f t="shared" si="51"/>
        <v>65256300</v>
      </c>
      <c r="N355" s="18">
        <v>92</v>
      </c>
      <c r="O355" s="18">
        <v>61171800</v>
      </c>
      <c r="P355" s="18">
        <v>4</v>
      </c>
      <c r="Q355" s="18">
        <v>4084500</v>
      </c>
      <c r="R355" s="18">
        <v>0</v>
      </c>
      <c r="S355" s="18">
        <v>0</v>
      </c>
      <c r="T355" s="8">
        <f t="shared" si="57"/>
        <v>4133</v>
      </c>
      <c r="U355" s="8">
        <f t="shared" si="58"/>
        <v>1558462200</v>
      </c>
      <c r="V355" s="9">
        <f t="shared" si="52"/>
        <v>0.9323708974141304</v>
      </c>
      <c r="W355" s="8">
        <f t="shared" si="53"/>
        <v>3291</v>
      </c>
      <c r="X355" s="8">
        <f t="shared" si="54"/>
        <v>1453064800</v>
      </c>
      <c r="Y355" s="7">
        <f t="shared" si="55"/>
        <v>441526.83075053175</v>
      </c>
      <c r="Z355" s="9">
        <f t="shared" si="56"/>
        <v>0</v>
      </c>
      <c r="AA355" s="7">
        <v>500969.55859969556</v>
      </c>
      <c r="AB355" s="9">
        <f t="shared" si="59"/>
        <v>-0.11865536903143867</v>
      </c>
    </row>
    <row r="356" spans="1:28" ht="12.75">
      <c r="A356" s="14" t="s">
        <v>737</v>
      </c>
      <c r="B356" s="14" t="s">
        <v>740</v>
      </c>
      <c r="C356" t="s">
        <v>676</v>
      </c>
      <c r="D356" s="18">
        <v>86</v>
      </c>
      <c r="E356" s="18">
        <v>18140900</v>
      </c>
      <c r="F356" s="18">
        <v>1995</v>
      </c>
      <c r="G356" s="18">
        <v>1212109300</v>
      </c>
      <c r="H356" s="18">
        <v>0</v>
      </c>
      <c r="I356" s="18">
        <v>0</v>
      </c>
      <c r="J356" s="18">
        <v>0</v>
      </c>
      <c r="K356" s="18">
        <v>0</v>
      </c>
      <c r="L356" s="18">
        <f t="shared" si="50"/>
        <v>34</v>
      </c>
      <c r="M356" s="18">
        <f t="shared" si="51"/>
        <v>29959300</v>
      </c>
      <c r="N356" s="18">
        <v>34</v>
      </c>
      <c r="O356" s="18">
        <v>29959300</v>
      </c>
      <c r="P356" s="18">
        <v>0</v>
      </c>
      <c r="Q356" s="18">
        <v>0</v>
      </c>
      <c r="R356" s="18">
        <v>0</v>
      </c>
      <c r="S356" s="18">
        <v>0</v>
      </c>
      <c r="T356" s="8">
        <f t="shared" si="57"/>
        <v>2115</v>
      </c>
      <c r="U356" s="8">
        <f t="shared" si="58"/>
        <v>1260209500</v>
      </c>
      <c r="V356" s="9">
        <f t="shared" si="52"/>
        <v>0.9618315843516495</v>
      </c>
      <c r="W356" s="8">
        <f t="shared" si="53"/>
        <v>1995</v>
      </c>
      <c r="X356" s="8">
        <f t="shared" si="54"/>
        <v>1212109300</v>
      </c>
      <c r="Y356" s="7">
        <f t="shared" si="55"/>
        <v>607573.5839598997</v>
      </c>
      <c r="Z356" s="9">
        <f t="shared" si="56"/>
        <v>0</v>
      </c>
      <c r="AA356" s="7">
        <v>608556.8136272546</v>
      </c>
      <c r="AB356" s="9">
        <f t="shared" si="59"/>
        <v>-0.0016156744043245173</v>
      </c>
    </row>
    <row r="357" spans="1:28" ht="12.75">
      <c r="A357" s="14" t="s">
        <v>739</v>
      </c>
      <c r="B357" s="14" t="s">
        <v>742</v>
      </c>
      <c r="C357" t="s">
        <v>676</v>
      </c>
      <c r="D357" s="18">
        <v>397</v>
      </c>
      <c r="E357" s="18">
        <v>39161300</v>
      </c>
      <c r="F357" s="18">
        <v>9673</v>
      </c>
      <c r="G357" s="18">
        <v>2319104800</v>
      </c>
      <c r="H357" s="18">
        <v>2</v>
      </c>
      <c r="I357" s="18">
        <v>601000</v>
      </c>
      <c r="J357" s="18">
        <v>3</v>
      </c>
      <c r="K357" s="18">
        <v>16100</v>
      </c>
      <c r="L357" s="18">
        <f t="shared" si="50"/>
        <v>548</v>
      </c>
      <c r="M357" s="18">
        <f t="shared" si="51"/>
        <v>545933300</v>
      </c>
      <c r="N357" s="18">
        <v>417</v>
      </c>
      <c r="O357" s="18">
        <v>391353700</v>
      </c>
      <c r="P357" s="18">
        <v>58</v>
      </c>
      <c r="Q357" s="18">
        <v>63807800</v>
      </c>
      <c r="R357" s="18">
        <v>73</v>
      </c>
      <c r="S357" s="18">
        <v>90771800</v>
      </c>
      <c r="T357" s="8">
        <f t="shared" si="57"/>
        <v>10623</v>
      </c>
      <c r="U357" s="8">
        <f t="shared" si="58"/>
        <v>2904816500</v>
      </c>
      <c r="V357" s="9">
        <f t="shared" si="52"/>
        <v>0.7985722333923675</v>
      </c>
      <c r="W357" s="8">
        <f t="shared" si="53"/>
        <v>9675</v>
      </c>
      <c r="X357" s="8">
        <f t="shared" si="54"/>
        <v>2410477600</v>
      </c>
      <c r="Y357" s="7">
        <f t="shared" si="55"/>
        <v>239762.8733850129</v>
      </c>
      <c r="Z357" s="9">
        <f t="shared" si="56"/>
        <v>0.031248720874451106</v>
      </c>
      <c r="AA357" s="7">
        <v>240019.3881769326</v>
      </c>
      <c r="AB357" s="9">
        <f t="shared" si="59"/>
        <v>-0.0010687252970189723</v>
      </c>
    </row>
    <row r="358" spans="1:28" ht="12.75">
      <c r="A358" s="14" t="s">
        <v>741</v>
      </c>
      <c r="B358" s="14" t="s">
        <v>744</v>
      </c>
      <c r="C358" t="s">
        <v>676</v>
      </c>
      <c r="D358" s="18">
        <v>63</v>
      </c>
      <c r="E358" s="18">
        <v>3580700</v>
      </c>
      <c r="F358" s="18">
        <v>1489</v>
      </c>
      <c r="G358" s="18">
        <v>315236700</v>
      </c>
      <c r="H358" s="18">
        <v>0</v>
      </c>
      <c r="I358" s="18">
        <v>0</v>
      </c>
      <c r="J358" s="18">
        <v>0</v>
      </c>
      <c r="K358" s="18">
        <v>0</v>
      </c>
      <c r="L358" s="18">
        <f t="shared" si="50"/>
        <v>121</v>
      </c>
      <c r="M358" s="18">
        <f t="shared" si="51"/>
        <v>115463200</v>
      </c>
      <c r="N358" s="18">
        <v>104</v>
      </c>
      <c r="O358" s="18">
        <v>75789600</v>
      </c>
      <c r="P358" s="18">
        <v>8</v>
      </c>
      <c r="Q358" s="18">
        <v>10480800</v>
      </c>
      <c r="R358" s="18">
        <v>9</v>
      </c>
      <c r="S358" s="18">
        <v>29192800</v>
      </c>
      <c r="T358" s="8">
        <f t="shared" si="57"/>
        <v>1673</v>
      </c>
      <c r="U358" s="8">
        <f t="shared" si="58"/>
        <v>434280600</v>
      </c>
      <c r="V358" s="9">
        <f t="shared" si="52"/>
        <v>0.7258825284850394</v>
      </c>
      <c r="W358" s="8">
        <f t="shared" si="53"/>
        <v>1489</v>
      </c>
      <c r="X358" s="8">
        <f t="shared" si="54"/>
        <v>344429500</v>
      </c>
      <c r="Y358" s="7">
        <f t="shared" si="55"/>
        <v>211710.34251175285</v>
      </c>
      <c r="Z358" s="9">
        <f t="shared" si="56"/>
        <v>0.06722105477426346</v>
      </c>
      <c r="AA358" s="7">
        <v>210915.92741935485</v>
      </c>
      <c r="AB358" s="9">
        <f t="shared" si="59"/>
        <v>0.0037665011937126234</v>
      </c>
    </row>
    <row r="359" spans="1:28" ht="12.75">
      <c r="A359" s="14" t="s">
        <v>743</v>
      </c>
      <c r="B359" s="14" t="s">
        <v>746</v>
      </c>
      <c r="C359" t="s">
        <v>676</v>
      </c>
      <c r="D359" s="18">
        <v>635</v>
      </c>
      <c r="E359" s="18">
        <v>73089000</v>
      </c>
      <c r="F359" s="18">
        <v>6190</v>
      </c>
      <c r="G359" s="18">
        <v>1895100800</v>
      </c>
      <c r="H359" s="18">
        <v>16</v>
      </c>
      <c r="I359" s="18">
        <v>5732500</v>
      </c>
      <c r="J359" s="18">
        <v>35</v>
      </c>
      <c r="K359" s="18">
        <v>229200</v>
      </c>
      <c r="L359" s="18">
        <f t="shared" si="50"/>
        <v>181</v>
      </c>
      <c r="M359" s="18">
        <f t="shared" si="51"/>
        <v>780644900</v>
      </c>
      <c r="N359" s="18">
        <v>160</v>
      </c>
      <c r="O359" s="18">
        <v>509307800</v>
      </c>
      <c r="P359" s="18">
        <v>17</v>
      </c>
      <c r="Q359" s="18">
        <v>32164200</v>
      </c>
      <c r="R359" s="18">
        <v>4</v>
      </c>
      <c r="S359" s="18">
        <v>239172900</v>
      </c>
      <c r="T359" s="8">
        <f t="shared" si="57"/>
        <v>7057</v>
      </c>
      <c r="U359" s="8">
        <f t="shared" si="58"/>
        <v>2754796400</v>
      </c>
      <c r="V359" s="9">
        <f t="shared" si="52"/>
        <v>0.6900086336688983</v>
      </c>
      <c r="W359" s="8">
        <f t="shared" si="53"/>
        <v>6206</v>
      </c>
      <c r="X359" s="8">
        <f t="shared" si="54"/>
        <v>2140006200</v>
      </c>
      <c r="Y359" s="7">
        <f t="shared" si="55"/>
        <v>306289.606832098</v>
      </c>
      <c r="Z359" s="9">
        <f t="shared" si="56"/>
        <v>0.08682053599314998</v>
      </c>
      <c r="AA359" s="7">
        <v>321322.4146301991</v>
      </c>
      <c r="AB359" s="9">
        <f t="shared" si="59"/>
        <v>-0.04678418657908424</v>
      </c>
    </row>
    <row r="360" spans="1:28" ht="12.75">
      <c r="A360" s="14" t="s">
        <v>747</v>
      </c>
      <c r="B360" s="14" t="s">
        <v>748</v>
      </c>
      <c r="C360" t="s">
        <v>676</v>
      </c>
      <c r="D360" s="18">
        <v>506</v>
      </c>
      <c r="E360" s="18">
        <v>88166100</v>
      </c>
      <c r="F360" s="18">
        <v>8441</v>
      </c>
      <c r="G360" s="18">
        <v>3427805400</v>
      </c>
      <c r="H360" s="18">
        <v>1</v>
      </c>
      <c r="I360" s="18">
        <v>864200</v>
      </c>
      <c r="J360" s="18">
        <v>2</v>
      </c>
      <c r="K360" s="18">
        <v>3000</v>
      </c>
      <c r="L360" s="18">
        <f t="shared" si="50"/>
        <v>415</v>
      </c>
      <c r="M360" s="18">
        <f t="shared" si="51"/>
        <v>770495050</v>
      </c>
      <c r="N360" s="18">
        <v>400</v>
      </c>
      <c r="O360" s="18">
        <v>613228750</v>
      </c>
      <c r="P360" s="18">
        <v>0</v>
      </c>
      <c r="Q360" s="18">
        <v>0</v>
      </c>
      <c r="R360" s="18">
        <v>15</v>
      </c>
      <c r="S360" s="18">
        <v>157266300</v>
      </c>
      <c r="T360" s="8">
        <f t="shared" si="57"/>
        <v>9365</v>
      </c>
      <c r="U360" s="8">
        <f t="shared" si="58"/>
        <v>4287333750</v>
      </c>
      <c r="V360" s="9">
        <f t="shared" si="52"/>
        <v>0.7997207122025431</v>
      </c>
      <c r="W360" s="8">
        <f t="shared" si="53"/>
        <v>8442</v>
      </c>
      <c r="X360" s="8">
        <f t="shared" si="54"/>
        <v>3585935900</v>
      </c>
      <c r="Y360" s="7">
        <f t="shared" si="55"/>
        <v>406144.2312248282</v>
      </c>
      <c r="Z360" s="9">
        <f t="shared" si="56"/>
        <v>0.03668160893702292</v>
      </c>
      <c r="AA360" s="7">
        <v>406472.56626649236</v>
      </c>
      <c r="AB360" s="9">
        <f t="shared" si="59"/>
        <v>-0.0008077667939067495</v>
      </c>
    </row>
    <row r="361" spans="1:28" ht="12.75">
      <c r="A361" s="14" t="s">
        <v>749</v>
      </c>
      <c r="B361" s="14" t="s">
        <v>750</v>
      </c>
      <c r="C361" t="s">
        <v>676</v>
      </c>
      <c r="D361" s="18">
        <v>98</v>
      </c>
      <c r="E361" s="18">
        <v>17184500</v>
      </c>
      <c r="F361" s="18">
        <v>2022</v>
      </c>
      <c r="G361" s="18">
        <v>910352200</v>
      </c>
      <c r="H361" s="18">
        <v>1</v>
      </c>
      <c r="I361" s="18">
        <v>437100</v>
      </c>
      <c r="J361" s="18">
        <v>1</v>
      </c>
      <c r="K361" s="18">
        <v>7500</v>
      </c>
      <c r="L361" s="18">
        <f t="shared" si="50"/>
        <v>28</v>
      </c>
      <c r="M361" s="18">
        <f t="shared" si="51"/>
        <v>121572100</v>
      </c>
      <c r="N361" s="18">
        <v>28</v>
      </c>
      <c r="O361" s="18">
        <v>121572100</v>
      </c>
      <c r="P361" s="18">
        <v>0</v>
      </c>
      <c r="Q361" s="18">
        <v>0</v>
      </c>
      <c r="R361" s="18">
        <v>0</v>
      </c>
      <c r="S361" s="18">
        <v>0</v>
      </c>
      <c r="T361" s="8">
        <f t="shared" si="57"/>
        <v>2150</v>
      </c>
      <c r="U361" s="8">
        <f t="shared" si="58"/>
        <v>1049553400</v>
      </c>
      <c r="V361" s="9">
        <f t="shared" si="52"/>
        <v>0.8677874798938291</v>
      </c>
      <c r="W361" s="8">
        <f t="shared" si="53"/>
        <v>2023</v>
      </c>
      <c r="X361" s="8">
        <f t="shared" si="54"/>
        <v>910789300</v>
      </c>
      <c r="Y361" s="7">
        <f t="shared" si="55"/>
        <v>450217.1527434503</v>
      </c>
      <c r="Z361" s="9">
        <f t="shared" si="56"/>
        <v>0</v>
      </c>
      <c r="AA361" s="7">
        <v>449486.08221892023</v>
      </c>
      <c r="AB361" s="9">
        <f t="shared" si="59"/>
        <v>0.001626458645662833</v>
      </c>
    </row>
    <row r="362" spans="1:28" ht="12.75">
      <c r="A362" s="14" t="s">
        <v>751</v>
      </c>
      <c r="B362" s="14" t="s">
        <v>752</v>
      </c>
      <c r="C362" t="s">
        <v>676</v>
      </c>
      <c r="D362" s="18">
        <v>146</v>
      </c>
      <c r="E362" s="18">
        <v>12981100</v>
      </c>
      <c r="F362" s="18">
        <v>6271</v>
      </c>
      <c r="G362" s="18">
        <v>1890646000</v>
      </c>
      <c r="H362" s="18">
        <v>0</v>
      </c>
      <c r="I362" s="18">
        <v>0</v>
      </c>
      <c r="J362" s="18">
        <v>2</v>
      </c>
      <c r="K362" s="18">
        <v>25800</v>
      </c>
      <c r="L362" s="18">
        <f t="shared" si="50"/>
        <v>377</v>
      </c>
      <c r="M362" s="18">
        <f t="shared" si="51"/>
        <v>455822700</v>
      </c>
      <c r="N362" s="18">
        <v>371</v>
      </c>
      <c r="O362" s="18">
        <v>426500700</v>
      </c>
      <c r="P362" s="18">
        <v>6</v>
      </c>
      <c r="Q362" s="18">
        <v>29322000</v>
      </c>
      <c r="R362" s="18">
        <v>0</v>
      </c>
      <c r="S362" s="18">
        <v>0</v>
      </c>
      <c r="T362" s="8">
        <f t="shared" si="57"/>
        <v>6796</v>
      </c>
      <c r="U362" s="8">
        <f t="shared" si="58"/>
        <v>2359475600</v>
      </c>
      <c r="V362" s="9">
        <f t="shared" si="52"/>
        <v>0.8012992378475963</v>
      </c>
      <c r="W362" s="8">
        <f t="shared" si="53"/>
        <v>6271</v>
      </c>
      <c r="X362" s="8">
        <f t="shared" si="54"/>
        <v>1890646000</v>
      </c>
      <c r="Y362" s="7">
        <f t="shared" si="55"/>
        <v>301490.35241588263</v>
      </c>
      <c r="Z362" s="9">
        <f t="shared" si="56"/>
        <v>0</v>
      </c>
      <c r="AA362" s="7">
        <v>301677.7016257571</v>
      </c>
      <c r="AB362" s="9">
        <f t="shared" si="59"/>
        <v>-0.0006210243874997262</v>
      </c>
    </row>
    <row r="363" spans="1:28" ht="12.75">
      <c r="A363" s="14" t="s">
        <v>753</v>
      </c>
      <c r="B363" s="14" t="s">
        <v>754</v>
      </c>
      <c r="C363" t="s">
        <v>676</v>
      </c>
      <c r="D363" s="18">
        <v>137</v>
      </c>
      <c r="E363" s="18">
        <v>24247600</v>
      </c>
      <c r="F363" s="18">
        <v>3377</v>
      </c>
      <c r="G363" s="18">
        <v>1355504971</v>
      </c>
      <c r="H363" s="18">
        <v>0</v>
      </c>
      <c r="I363" s="18">
        <v>0</v>
      </c>
      <c r="J363" s="18">
        <v>0</v>
      </c>
      <c r="K363" s="18">
        <v>0</v>
      </c>
      <c r="L363" s="18">
        <f t="shared" si="50"/>
        <v>613</v>
      </c>
      <c r="M363" s="18">
        <f t="shared" si="51"/>
        <v>856975900</v>
      </c>
      <c r="N363" s="18">
        <v>539</v>
      </c>
      <c r="O363" s="18">
        <v>663883700</v>
      </c>
      <c r="P363" s="18">
        <v>46</v>
      </c>
      <c r="Q363" s="18">
        <v>49873800</v>
      </c>
      <c r="R363" s="18">
        <v>28</v>
      </c>
      <c r="S363" s="18">
        <v>143218400</v>
      </c>
      <c r="T363" s="8">
        <f t="shared" si="57"/>
        <v>4127</v>
      </c>
      <c r="U363" s="8">
        <f t="shared" si="58"/>
        <v>2236728471</v>
      </c>
      <c r="V363" s="9">
        <f t="shared" si="52"/>
        <v>0.6060212442299618</v>
      </c>
      <c r="W363" s="8">
        <f t="shared" si="53"/>
        <v>3377</v>
      </c>
      <c r="X363" s="8">
        <f t="shared" si="54"/>
        <v>1498723371</v>
      </c>
      <c r="Y363" s="7">
        <f t="shared" si="55"/>
        <v>401393.239857862</v>
      </c>
      <c r="Z363" s="9">
        <f t="shared" si="56"/>
        <v>0.06403030222795425</v>
      </c>
      <c r="AA363" s="7">
        <v>403696.72901891253</v>
      </c>
      <c r="AB363" s="9">
        <f t="shared" si="59"/>
        <v>-0.005705989163322189</v>
      </c>
    </row>
    <row r="364" spans="1:28" ht="12.75">
      <c r="A364" s="14" t="s">
        <v>755</v>
      </c>
      <c r="B364" s="14" t="s">
        <v>756</v>
      </c>
      <c r="C364" t="s">
        <v>676</v>
      </c>
      <c r="D364" s="18">
        <v>3</v>
      </c>
      <c r="E364" s="18">
        <v>310000</v>
      </c>
      <c r="F364" s="18">
        <v>309</v>
      </c>
      <c r="G364" s="18">
        <v>77179300</v>
      </c>
      <c r="H364" s="18">
        <v>6</v>
      </c>
      <c r="I364" s="18">
        <v>2279600</v>
      </c>
      <c r="J364" s="18">
        <v>7</v>
      </c>
      <c r="K364" s="18">
        <v>89300</v>
      </c>
      <c r="L364" s="18">
        <f t="shared" si="50"/>
        <v>7</v>
      </c>
      <c r="M364" s="18">
        <f t="shared" si="51"/>
        <v>4421900</v>
      </c>
      <c r="N364" s="18">
        <v>3</v>
      </c>
      <c r="O364" s="18">
        <v>1038000</v>
      </c>
      <c r="P364" s="18">
        <v>3</v>
      </c>
      <c r="Q364" s="18">
        <v>1534500</v>
      </c>
      <c r="R364" s="18">
        <v>1</v>
      </c>
      <c r="S364" s="18">
        <v>1849400</v>
      </c>
      <c r="T364" s="8">
        <f t="shared" si="57"/>
        <v>332</v>
      </c>
      <c r="U364" s="8">
        <f t="shared" si="58"/>
        <v>84280100</v>
      </c>
      <c r="V364" s="9">
        <f t="shared" si="52"/>
        <v>0.9427955116332325</v>
      </c>
      <c r="W364" s="8">
        <f t="shared" si="53"/>
        <v>315</v>
      </c>
      <c r="X364" s="8">
        <f t="shared" si="54"/>
        <v>81308300</v>
      </c>
      <c r="Y364" s="7">
        <f t="shared" si="55"/>
        <v>252250.47619047618</v>
      </c>
      <c r="Z364" s="9">
        <f t="shared" si="56"/>
        <v>0.021943495558263457</v>
      </c>
      <c r="AA364" s="7">
        <v>251349.20634920636</v>
      </c>
      <c r="AB364" s="9">
        <f t="shared" si="59"/>
        <v>0.0035857278181243343</v>
      </c>
    </row>
    <row r="365" spans="1:28" ht="12.75">
      <c r="A365" s="14" t="s">
        <v>757</v>
      </c>
      <c r="B365" s="14" t="s">
        <v>758</v>
      </c>
      <c r="C365" t="s">
        <v>676</v>
      </c>
      <c r="D365" s="18">
        <v>76</v>
      </c>
      <c r="E365" s="18">
        <v>41969100</v>
      </c>
      <c r="F365" s="18">
        <v>2443</v>
      </c>
      <c r="G365" s="18">
        <v>2809034000</v>
      </c>
      <c r="H365" s="18">
        <v>0</v>
      </c>
      <c r="I365" s="18">
        <v>0</v>
      </c>
      <c r="J365" s="18">
        <v>5</v>
      </c>
      <c r="K365" s="18">
        <v>30200</v>
      </c>
      <c r="L365" s="18">
        <f t="shared" si="50"/>
        <v>70</v>
      </c>
      <c r="M365" s="18">
        <f t="shared" si="51"/>
        <v>104075400</v>
      </c>
      <c r="N365" s="18">
        <v>69</v>
      </c>
      <c r="O365" s="18">
        <v>103446700</v>
      </c>
      <c r="P365" s="18">
        <v>0</v>
      </c>
      <c r="Q365" s="18">
        <v>0</v>
      </c>
      <c r="R365" s="18">
        <v>1</v>
      </c>
      <c r="S365" s="18">
        <v>628700</v>
      </c>
      <c r="T365" s="8">
        <f t="shared" si="57"/>
        <v>2594</v>
      </c>
      <c r="U365" s="8">
        <f t="shared" si="58"/>
        <v>2955108700</v>
      </c>
      <c r="V365" s="9">
        <f t="shared" si="52"/>
        <v>0.9505687557280041</v>
      </c>
      <c r="W365" s="8">
        <f t="shared" si="53"/>
        <v>2443</v>
      </c>
      <c r="X365" s="8">
        <f t="shared" si="54"/>
        <v>2809662700</v>
      </c>
      <c r="Y365" s="7">
        <f t="shared" si="55"/>
        <v>1149829.7175603765</v>
      </c>
      <c r="Z365" s="9">
        <f t="shared" si="56"/>
        <v>0.00021275021118512494</v>
      </c>
      <c r="AA365" s="7">
        <v>1149349.3055555555</v>
      </c>
      <c r="AB365" s="9">
        <f t="shared" si="59"/>
        <v>0.0004179860748154261</v>
      </c>
    </row>
    <row r="366" spans="1:28" ht="12.75">
      <c r="A366" s="14" t="s">
        <v>759</v>
      </c>
      <c r="B366" s="14" t="s">
        <v>760</v>
      </c>
      <c r="C366" t="s">
        <v>676</v>
      </c>
      <c r="D366" s="18">
        <v>167</v>
      </c>
      <c r="E366" s="18">
        <v>3255100</v>
      </c>
      <c r="F366" s="18">
        <v>1060</v>
      </c>
      <c r="G366" s="18">
        <v>425051100</v>
      </c>
      <c r="H366" s="18">
        <v>0</v>
      </c>
      <c r="I366" s="18">
        <v>0</v>
      </c>
      <c r="J366" s="18">
        <v>0</v>
      </c>
      <c r="K366" s="18">
        <v>0</v>
      </c>
      <c r="L366" s="18">
        <f t="shared" si="50"/>
        <v>74</v>
      </c>
      <c r="M366" s="18">
        <f t="shared" si="51"/>
        <v>89674900</v>
      </c>
      <c r="N366" s="18">
        <v>69</v>
      </c>
      <c r="O366" s="18">
        <v>84860100</v>
      </c>
      <c r="P366" s="18">
        <v>0</v>
      </c>
      <c r="Q366" s="18">
        <v>0</v>
      </c>
      <c r="R366" s="18">
        <v>5</v>
      </c>
      <c r="S366" s="18">
        <v>4814800</v>
      </c>
      <c r="T366" s="8">
        <f t="shared" si="57"/>
        <v>1301</v>
      </c>
      <c r="U366" s="8">
        <f t="shared" si="58"/>
        <v>517981100</v>
      </c>
      <c r="V366" s="9">
        <f t="shared" si="52"/>
        <v>0.8205919096275907</v>
      </c>
      <c r="W366" s="8">
        <f t="shared" si="53"/>
        <v>1060</v>
      </c>
      <c r="X366" s="8">
        <f t="shared" si="54"/>
        <v>429865900</v>
      </c>
      <c r="Y366" s="7">
        <f t="shared" si="55"/>
        <v>400991.6037735849</v>
      </c>
      <c r="Z366" s="9">
        <f t="shared" si="56"/>
        <v>0.009295319848542736</v>
      </c>
      <c r="AA366" s="7">
        <v>398990.29217719135</v>
      </c>
      <c r="AB366" s="9">
        <f t="shared" si="59"/>
        <v>0.005015940577082376</v>
      </c>
    </row>
    <row r="367" spans="1:28" ht="12.75">
      <c r="A367" s="14" t="s">
        <v>761</v>
      </c>
      <c r="B367" s="14" t="s">
        <v>762</v>
      </c>
      <c r="C367" t="s">
        <v>676</v>
      </c>
      <c r="D367" s="18">
        <v>40</v>
      </c>
      <c r="E367" s="18">
        <v>56532400</v>
      </c>
      <c r="F367" s="18">
        <v>1226</v>
      </c>
      <c r="G367" s="18">
        <v>1891060100</v>
      </c>
      <c r="H367" s="18">
        <v>0</v>
      </c>
      <c r="I367" s="18">
        <v>0</v>
      </c>
      <c r="J367" s="18">
        <v>0</v>
      </c>
      <c r="K367" s="18">
        <v>0</v>
      </c>
      <c r="L367" s="18">
        <f t="shared" si="50"/>
        <v>41</v>
      </c>
      <c r="M367" s="18">
        <f t="shared" si="51"/>
        <v>36816900</v>
      </c>
      <c r="N367" s="18">
        <v>41</v>
      </c>
      <c r="O367" s="18">
        <v>36816900</v>
      </c>
      <c r="P367" s="18">
        <v>0</v>
      </c>
      <c r="Q367" s="18">
        <v>0</v>
      </c>
      <c r="R367" s="18">
        <v>0</v>
      </c>
      <c r="S367" s="18">
        <v>0</v>
      </c>
      <c r="T367" s="8">
        <f t="shared" si="57"/>
        <v>1307</v>
      </c>
      <c r="U367" s="8">
        <f t="shared" si="58"/>
        <v>1984409400</v>
      </c>
      <c r="V367" s="9">
        <f t="shared" si="52"/>
        <v>0.9529586485530657</v>
      </c>
      <c r="W367" s="8">
        <f t="shared" si="53"/>
        <v>1226</v>
      </c>
      <c r="X367" s="8">
        <f t="shared" si="54"/>
        <v>1891060100</v>
      </c>
      <c r="Y367" s="7">
        <f t="shared" si="55"/>
        <v>1542463.3768352366</v>
      </c>
      <c r="Z367" s="9">
        <f t="shared" si="56"/>
        <v>0</v>
      </c>
      <c r="AA367" s="7">
        <v>1537493.8161106592</v>
      </c>
      <c r="AB367" s="9">
        <f t="shared" si="59"/>
        <v>0.0032322476178464985</v>
      </c>
    </row>
    <row r="368" spans="1:28" ht="12.75">
      <c r="A368" s="14" t="s">
        <v>763</v>
      </c>
      <c r="B368" s="14" t="s">
        <v>764</v>
      </c>
      <c r="C368" t="s">
        <v>676</v>
      </c>
      <c r="D368" s="18">
        <v>169</v>
      </c>
      <c r="E368" s="18">
        <v>13612600</v>
      </c>
      <c r="F368" s="18">
        <v>1298</v>
      </c>
      <c r="G368" s="18">
        <v>516029100</v>
      </c>
      <c r="H368" s="18">
        <v>1</v>
      </c>
      <c r="I368" s="18">
        <v>914500</v>
      </c>
      <c r="J368" s="18">
        <v>1</v>
      </c>
      <c r="K368" s="18">
        <v>5200</v>
      </c>
      <c r="L368" s="18">
        <f t="shared" si="50"/>
        <v>170</v>
      </c>
      <c r="M368" s="18">
        <f t="shared" si="51"/>
        <v>258315600</v>
      </c>
      <c r="N368" s="18">
        <v>170</v>
      </c>
      <c r="O368" s="18">
        <v>258315600</v>
      </c>
      <c r="P368" s="18">
        <v>0</v>
      </c>
      <c r="Q368" s="18">
        <v>0</v>
      </c>
      <c r="R368" s="18">
        <v>0</v>
      </c>
      <c r="S368" s="18">
        <v>0</v>
      </c>
      <c r="T368" s="8">
        <f t="shared" si="57"/>
        <v>1639</v>
      </c>
      <c r="U368" s="8">
        <f t="shared" si="58"/>
        <v>788877000</v>
      </c>
      <c r="V368" s="9">
        <f t="shared" si="52"/>
        <v>0.6552904952229561</v>
      </c>
      <c r="W368" s="8">
        <f t="shared" si="53"/>
        <v>1299</v>
      </c>
      <c r="X368" s="8">
        <f t="shared" si="54"/>
        <v>516943600</v>
      </c>
      <c r="Y368" s="7">
        <f t="shared" si="55"/>
        <v>397955.04234026175</v>
      </c>
      <c r="Z368" s="9">
        <f t="shared" si="56"/>
        <v>0</v>
      </c>
      <c r="AA368" s="7">
        <v>398627.8247501922</v>
      </c>
      <c r="AB368" s="9">
        <f t="shared" si="59"/>
        <v>-0.001687745732130062</v>
      </c>
    </row>
    <row r="369" spans="1:28" ht="12.75">
      <c r="A369" s="14" t="s">
        <v>765</v>
      </c>
      <c r="B369" s="14" t="s">
        <v>766</v>
      </c>
      <c r="C369" t="s">
        <v>676</v>
      </c>
      <c r="D369" s="18">
        <v>0</v>
      </c>
      <c r="E369" s="18">
        <v>0</v>
      </c>
      <c r="F369" s="18">
        <v>122</v>
      </c>
      <c r="G369" s="18">
        <v>20494700</v>
      </c>
      <c r="H369" s="18">
        <v>0</v>
      </c>
      <c r="I369" s="18">
        <v>0</v>
      </c>
      <c r="J369" s="18">
        <v>0</v>
      </c>
      <c r="K369" s="18">
        <v>0</v>
      </c>
      <c r="L369" s="18">
        <f t="shared" si="50"/>
        <v>269</v>
      </c>
      <c r="M369" s="18">
        <f t="shared" si="51"/>
        <v>36002600</v>
      </c>
      <c r="N369" s="18">
        <v>0</v>
      </c>
      <c r="O369" s="18">
        <v>0</v>
      </c>
      <c r="P369" s="18">
        <v>0</v>
      </c>
      <c r="Q369" s="18">
        <v>0</v>
      </c>
      <c r="R369" s="18">
        <v>269</v>
      </c>
      <c r="S369" s="18">
        <v>36002600</v>
      </c>
      <c r="T369" s="8">
        <f t="shared" si="57"/>
        <v>391</v>
      </c>
      <c r="U369" s="8">
        <f t="shared" si="58"/>
        <v>56497300</v>
      </c>
      <c r="V369" s="9">
        <f t="shared" si="52"/>
        <v>0.36275538831059184</v>
      </c>
      <c r="W369" s="8">
        <f t="shared" si="53"/>
        <v>122</v>
      </c>
      <c r="X369" s="8">
        <f t="shared" si="54"/>
        <v>56497300</v>
      </c>
      <c r="Y369" s="7">
        <f t="shared" si="55"/>
        <v>167989.34426229508</v>
      </c>
      <c r="Z369" s="9">
        <f t="shared" si="56"/>
        <v>0.6372446116894082</v>
      </c>
      <c r="AA369" s="7">
        <v>204628.68852459016</v>
      </c>
      <c r="AB369" s="9">
        <f t="shared" si="59"/>
        <v>-0.1790528225854907</v>
      </c>
    </row>
    <row r="370" spans="1:28" ht="12.75">
      <c r="A370" s="14" t="s">
        <v>767</v>
      </c>
      <c r="B370" s="14" t="s">
        <v>768</v>
      </c>
      <c r="C370" t="s">
        <v>676</v>
      </c>
      <c r="D370" s="18">
        <v>51</v>
      </c>
      <c r="E370" s="18">
        <v>10362600</v>
      </c>
      <c r="F370" s="18">
        <v>913</v>
      </c>
      <c r="G370" s="18">
        <v>353284500</v>
      </c>
      <c r="H370" s="18">
        <v>0</v>
      </c>
      <c r="I370" s="18">
        <v>0</v>
      </c>
      <c r="J370" s="18">
        <v>0</v>
      </c>
      <c r="K370" s="18">
        <v>0</v>
      </c>
      <c r="L370" s="18">
        <f t="shared" si="50"/>
        <v>48</v>
      </c>
      <c r="M370" s="18">
        <f t="shared" si="51"/>
        <v>25946300</v>
      </c>
      <c r="N370" s="18">
        <v>45</v>
      </c>
      <c r="O370" s="18">
        <v>22797600</v>
      </c>
      <c r="P370" s="18">
        <v>2</v>
      </c>
      <c r="Q370" s="18">
        <v>697700</v>
      </c>
      <c r="R370" s="18">
        <v>1</v>
      </c>
      <c r="S370" s="18">
        <v>2451000</v>
      </c>
      <c r="T370" s="8">
        <f t="shared" si="57"/>
        <v>1012</v>
      </c>
      <c r="U370" s="8">
        <f t="shared" si="58"/>
        <v>389593400</v>
      </c>
      <c r="V370" s="9">
        <f t="shared" si="52"/>
        <v>0.906803092660194</v>
      </c>
      <c r="W370" s="8">
        <f t="shared" si="53"/>
        <v>913</v>
      </c>
      <c r="X370" s="8">
        <f t="shared" si="54"/>
        <v>355735500</v>
      </c>
      <c r="Y370" s="7">
        <f t="shared" si="55"/>
        <v>386949.0690032859</v>
      </c>
      <c r="Z370" s="9">
        <f t="shared" si="56"/>
        <v>0.006291174337142261</v>
      </c>
      <c r="AA370" s="7">
        <v>387737.30853391683</v>
      </c>
      <c r="AB370" s="9">
        <f t="shared" si="59"/>
        <v>-0.002032921550962856</v>
      </c>
    </row>
    <row r="371" spans="1:28" ht="12.75">
      <c r="A371" s="14" t="s">
        <v>769</v>
      </c>
      <c r="B371" s="14" t="s">
        <v>770</v>
      </c>
      <c r="C371" t="s">
        <v>676</v>
      </c>
      <c r="D371" s="18">
        <v>77</v>
      </c>
      <c r="E371" s="18">
        <v>97278400</v>
      </c>
      <c r="F371" s="18">
        <v>1883</v>
      </c>
      <c r="G371" s="18">
        <v>3147986400</v>
      </c>
      <c r="H371" s="18">
        <v>0</v>
      </c>
      <c r="I371" s="18">
        <v>0</v>
      </c>
      <c r="J371" s="18">
        <v>0</v>
      </c>
      <c r="K371" s="18">
        <v>0</v>
      </c>
      <c r="L371" s="18">
        <f t="shared" si="50"/>
        <v>100</v>
      </c>
      <c r="M371" s="18">
        <f t="shared" si="51"/>
        <v>147917900</v>
      </c>
      <c r="N371" s="18">
        <v>98</v>
      </c>
      <c r="O371" s="18">
        <v>144809200</v>
      </c>
      <c r="P371" s="18">
        <v>1</v>
      </c>
      <c r="Q371" s="18">
        <v>599100</v>
      </c>
      <c r="R371" s="18">
        <v>1</v>
      </c>
      <c r="S371" s="18">
        <v>2509600</v>
      </c>
      <c r="T371" s="8">
        <f t="shared" si="57"/>
        <v>2060</v>
      </c>
      <c r="U371" s="8">
        <f t="shared" si="58"/>
        <v>3393182700</v>
      </c>
      <c r="V371" s="9">
        <f t="shared" si="52"/>
        <v>0.9277385505944021</v>
      </c>
      <c r="W371" s="8">
        <f t="shared" si="53"/>
        <v>1883</v>
      </c>
      <c r="X371" s="8">
        <f t="shared" si="54"/>
        <v>3150496000</v>
      </c>
      <c r="Y371" s="7">
        <f t="shared" si="55"/>
        <v>1671793.0961232076</v>
      </c>
      <c r="Z371" s="9">
        <f t="shared" si="56"/>
        <v>0.0007396006115438465</v>
      </c>
      <c r="AA371" s="7">
        <v>1674319.575596817</v>
      </c>
      <c r="AB371" s="9">
        <f t="shared" si="59"/>
        <v>-0.0015089589290078658</v>
      </c>
    </row>
    <row r="372" spans="1:28" ht="12.75">
      <c r="A372" s="14" t="s">
        <v>745</v>
      </c>
      <c r="B372" s="14" t="s">
        <v>771</v>
      </c>
      <c r="C372" t="s">
        <v>676</v>
      </c>
      <c r="D372" s="18">
        <v>43</v>
      </c>
      <c r="E372" s="18">
        <v>9767100</v>
      </c>
      <c r="F372" s="18">
        <v>2128</v>
      </c>
      <c r="G372" s="18">
        <v>974515900</v>
      </c>
      <c r="H372" s="18">
        <v>0</v>
      </c>
      <c r="I372" s="18">
        <v>0</v>
      </c>
      <c r="J372" s="18">
        <v>0</v>
      </c>
      <c r="K372" s="18">
        <v>0</v>
      </c>
      <c r="L372" s="18">
        <f t="shared" si="50"/>
        <v>92</v>
      </c>
      <c r="M372" s="18">
        <f t="shared" si="51"/>
        <v>174637600</v>
      </c>
      <c r="N372" s="18">
        <v>83</v>
      </c>
      <c r="O372" s="18">
        <v>118172800</v>
      </c>
      <c r="P372" s="18">
        <v>0</v>
      </c>
      <c r="Q372" s="18">
        <v>0</v>
      </c>
      <c r="R372" s="18">
        <v>9</v>
      </c>
      <c r="S372" s="18">
        <v>56464800</v>
      </c>
      <c r="T372" s="8">
        <f t="shared" si="57"/>
        <v>2263</v>
      </c>
      <c r="U372" s="8">
        <f t="shared" si="58"/>
        <v>1158920600</v>
      </c>
      <c r="V372" s="9">
        <f t="shared" si="52"/>
        <v>0.8408823693357422</v>
      </c>
      <c r="W372" s="8">
        <f t="shared" si="53"/>
        <v>2128</v>
      </c>
      <c r="X372" s="8">
        <f t="shared" si="54"/>
        <v>1030980700</v>
      </c>
      <c r="Y372" s="7">
        <f t="shared" si="55"/>
        <v>457949.20112781954</v>
      </c>
      <c r="Z372" s="9">
        <f t="shared" si="56"/>
        <v>0.04872188828121616</v>
      </c>
      <c r="AA372" s="7">
        <v>457158.7294117647</v>
      </c>
      <c r="AB372" s="9">
        <f t="shared" si="59"/>
        <v>0.0017290968436104181</v>
      </c>
    </row>
    <row r="373" spans="1:28" ht="12.75">
      <c r="A373" s="14" t="s">
        <v>772</v>
      </c>
      <c r="B373" s="14" t="s">
        <v>773</v>
      </c>
      <c r="C373" t="s">
        <v>676</v>
      </c>
      <c r="D373" s="18">
        <v>119</v>
      </c>
      <c r="E373" s="18">
        <v>7230900</v>
      </c>
      <c r="F373" s="18">
        <v>2144</v>
      </c>
      <c r="G373" s="18">
        <v>390818900</v>
      </c>
      <c r="H373" s="18">
        <v>0</v>
      </c>
      <c r="I373" s="18">
        <v>0</v>
      </c>
      <c r="J373" s="18">
        <v>0</v>
      </c>
      <c r="K373" s="18">
        <v>0</v>
      </c>
      <c r="L373" s="18">
        <f t="shared" si="50"/>
        <v>59</v>
      </c>
      <c r="M373" s="18">
        <f t="shared" si="51"/>
        <v>46951600</v>
      </c>
      <c r="N373" s="18">
        <v>53</v>
      </c>
      <c r="O373" s="18">
        <v>13328400</v>
      </c>
      <c r="P373" s="18">
        <v>5</v>
      </c>
      <c r="Q373" s="18">
        <v>33432400</v>
      </c>
      <c r="R373" s="18">
        <v>1</v>
      </c>
      <c r="S373" s="18">
        <v>190800</v>
      </c>
      <c r="T373" s="8">
        <f t="shared" si="57"/>
        <v>2322</v>
      </c>
      <c r="U373" s="8">
        <f t="shared" si="58"/>
        <v>445001400</v>
      </c>
      <c r="V373" s="9">
        <f t="shared" si="52"/>
        <v>0.8782419560927224</v>
      </c>
      <c r="W373" s="8">
        <f t="shared" si="53"/>
        <v>2144</v>
      </c>
      <c r="X373" s="8">
        <f t="shared" si="54"/>
        <v>391009700</v>
      </c>
      <c r="Y373" s="7">
        <f t="shared" si="55"/>
        <v>182284.93470149254</v>
      </c>
      <c r="Z373" s="9">
        <f t="shared" si="56"/>
        <v>0.0004287626960274732</v>
      </c>
      <c r="AA373" s="7">
        <v>181898.03921568627</v>
      </c>
      <c r="AB373" s="9">
        <f t="shared" si="59"/>
        <v>0.0021269909641385204</v>
      </c>
    </row>
    <row r="374" spans="1:28" ht="12.75">
      <c r="A374" s="14" t="s">
        <v>774</v>
      </c>
      <c r="B374" s="14" t="s">
        <v>775</v>
      </c>
      <c r="C374" t="s">
        <v>676</v>
      </c>
      <c r="D374" s="18">
        <v>238</v>
      </c>
      <c r="E374" s="18">
        <v>23282000</v>
      </c>
      <c r="F374" s="18">
        <v>2077</v>
      </c>
      <c r="G374" s="18">
        <v>928795000</v>
      </c>
      <c r="H374" s="18">
        <v>320</v>
      </c>
      <c r="I374" s="18">
        <v>155761800</v>
      </c>
      <c r="J374" s="18">
        <v>695</v>
      </c>
      <c r="K374" s="18">
        <v>9868200</v>
      </c>
      <c r="L374" s="18">
        <f t="shared" si="50"/>
        <v>77</v>
      </c>
      <c r="M374" s="18">
        <f t="shared" si="51"/>
        <v>55509100</v>
      </c>
      <c r="N374" s="18">
        <v>60</v>
      </c>
      <c r="O374" s="18">
        <v>41539500</v>
      </c>
      <c r="P374" s="18">
        <v>16</v>
      </c>
      <c r="Q374" s="18">
        <v>13573300</v>
      </c>
      <c r="R374" s="18">
        <v>1</v>
      </c>
      <c r="S374" s="18">
        <v>396300</v>
      </c>
      <c r="T374" s="8">
        <f t="shared" si="57"/>
        <v>3407</v>
      </c>
      <c r="U374" s="8">
        <f t="shared" si="58"/>
        <v>1173216100</v>
      </c>
      <c r="V374" s="9">
        <f t="shared" si="52"/>
        <v>0.9244305460860962</v>
      </c>
      <c r="W374" s="8">
        <f t="shared" si="53"/>
        <v>2397</v>
      </c>
      <c r="X374" s="8">
        <f t="shared" si="54"/>
        <v>1084953100</v>
      </c>
      <c r="Y374" s="7">
        <f t="shared" si="55"/>
        <v>452464.2469753859</v>
      </c>
      <c r="Z374" s="9">
        <f t="shared" si="56"/>
        <v>0.00033778943197250704</v>
      </c>
      <c r="AA374" s="7">
        <v>452914.50062682823</v>
      </c>
      <c r="AB374" s="9">
        <f t="shared" si="59"/>
        <v>-0.0009941250519009876</v>
      </c>
    </row>
    <row r="375" spans="1:28" ht="12.75">
      <c r="A375" s="14" t="s">
        <v>776</v>
      </c>
      <c r="B375" s="14" t="s">
        <v>777</v>
      </c>
      <c r="C375" t="s">
        <v>676</v>
      </c>
      <c r="D375" s="18">
        <v>521</v>
      </c>
      <c r="E375" s="18">
        <v>71263300</v>
      </c>
      <c r="F375" s="18">
        <v>9362</v>
      </c>
      <c r="G375" s="18">
        <v>2845399400</v>
      </c>
      <c r="H375" s="18">
        <v>62</v>
      </c>
      <c r="I375" s="18">
        <v>31126900</v>
      </c>
      <c r="J375" s="18">
        <v>88</v>
      </c>
      <c r="K375" s="18">
        <v>874900</v>
      </c>
      <c r="L375" s="18">
        <f t="shared" si="50"/>
        <v>719</v>
      </c>
      <c r="M375" s="18">
        <f t="shared" si="51"/>
        <v>785312400</v>
      </c>
      <c r="N375" s="18">
        <v>621</v>
      </c>
      <c r="O375" s="18">
        <v>618225600</v>
      </c>
      <c r="P375" s="18">
        <v>90</v>
      </c>
      <c r="Q375" s="18">
        <v>144209000</v>
      </c>
      <c r="R375" s="18">
        <v>8</v>
      </c>
      <c r="S375" s="18">
        <v>22877800</v>
      </c>
      <c r="T375" s="8">
        <f t="shared" si="57"/>
        <v>10752</v>
      </c>
      <c r="U375" s="8">
        <f t="shared" si="58"/>
        <v>3733976900</v>
      </c>
      <c r="V375" s="9">
        <f t="shared" si="52"/>
        <v>0.7703653174715677</v>
      </c>
      <c r="W375" s="8">
        <f t="shared" si="53"/>
        <v>9424</v>
      </c>
      <c r="X375" s="8">
        <f t="shared" si="54"/>
        <v>2899404100</v>
      </c>
      <c r="Y375" s="7">
        <f t="shared" si="55"/>
        <v>305234.1150254669</v>
      </c>
      <c r="Z375" s="9">
        <f t="shared" si="56"/>
        <v>0.006126925959290214</v>
      </c>
      <c r="AA375" s="7">
        <v>308052.99372540676</v>
      </c>
      <c r="AB375" s="9">
        <f t="shared" si="59"/>
        <v>-0.009150629136402983</v>
      </c>
    </row>
    <row r="376" spans="1:28" ht="12.75">
      <c r="A376" s="14" t="s">
        <v>778</v>
      </c>
      <c r="B376" s="14" t="s">
        <v>779</v>
      </c>
      <c r="C376" t="s">
        <v>676</v>
      </c>
      <c r="D376" s="18">
        <v>98</v>
      </c>
      <c r="E376" s="18">
        <v>15459600</v>
      </c>
      <c r="F376" s="18">
        <v>2268</v>
      </c>
      <c r="G376" s="18">
        <v>1068747000</v>
      </c>
      <c r="H376" s="18">
        <v>3</v>
      </c>
      <c r="I376" s="18">
        <v>1625900</v>
      </c>
      <c r="J376" s="18">
        <v>4</v>
      </c>
      <c r="K376" s="18">
        <v>17600</v>
      </c>
      <c r="L376" s="18">
        <f t="shared" si="50"/>
        <v>163</v>
      </c>
      <c r="M376" s="18">
        <f t="shared" si="51"/>
        <v>266341400</v>
      </c>
      <c r="N376" s="18">
        <v>158</v>
      </c>
      <c r="O376" s="18">
        <v>235078900</v>
      </c>
      <c r="P376" s="18">
        <v>2</v>
      </c>
      <c r="Q376" s="18">
        <v>3254900</v>
      </c>
      <c r="R376" s="18">
        <v>3</v>
      </c>
      <c r="S376" s="18">
        <v>28007600</v>
      </c>
      <c r="T376" s="8">
        <f t="shared" si="57"/>
        <v>2536</v>
      </c>
      <c r="U376" s="8">
        <f t="shared" si="58"/>
        <v>1352191500</v>
      </c>
      <c r="V376" s="9">
        <f t="shared" si="52"/>
        <v>0.7915838104292181</v>
      </c>
      <c r="W376" s="8">
        <f t="shared" si="53"/>
        <v>2271</v>
      </c>
      <c r="X376" s="8">
        <f t="shared" si="54"/>
        <v>1098380500</v>
      </c>
      <c r="Y376" s="7">
        <f t="shared" si="55"/>
        <v>471322.28093350946</v>
      </c>
      <c r="Z376" s="9">
        <f t="shared" si="56"/>
        <v>0.02071274667826266</v>
      </c>
      <c r="AA376" s="7">
        <v>474596.38607316</v>
      </c>
      <c r="AB376" s="9">
        <f t="shared" si="59"/>
        <v>-0.006898714856934901</v>
      </c>
    </row>
    <row r="377" spans="1:28" ht="12.75">
      <c r="A377" s="14" t="s">
        <v>780</v>
      </c>
      <c r="B377" s="14" t="s">
        <v>781</v>
      </c>
      <c r="C377" t="s">
        <v>782</v>
      </c>
      <c r="D377" s="18">
        <v>109</v>
      </c>
      <c r="E377" s="18">
        <v>8374000</v>
      </c>
      <c r="F377" s="18">
        <v>2378</v>
      </c>
      <c r="G377" s="18">
        <v>854409500</v>
      </c>
      <c r="H377" s="18">
        <v>1</v>
      </c>
      <c r="I377" s="18">
        <v>365900</v>
      </c>
      <c r="J377" s="18">
        <v>1</v>
      </c>
      <c r="K377" s="18">
        <v>2200</v>
      </c>
      <c r="L377" s="18">
        <f t="shared" si="50"/>
        <v>242</v>
      </c>
      <c r="M377" s="18">
        <f t="shared" si="51"/>
        <v>245011100</v>
      </c>
      <c r="N377" s="18">
        <v>187</v>
      </c>
      <c r="O377" s="18">
        <v>160413600</v>
      </c>
      <c r="P377" s="18">
        <v>40</v>
      </c>
      <c r="Q377" s="18">
        <v>65092900</v>
      </c>
      <c r="R377" s="18">
        <v>15</v>
      </c>
      <c r="S377" s="18">
        <v>19504600</v>
      </c>
      <c r="T377" s="8">
        <f t="shared" si="57"/>
        <v>2731</v>
      </c>
      <c r="U377" s="8">
        <f t="shared" si="58"/>
        <v>1108162700</v>
      </c>
      <c r="V377" s="9">
        <f t="shared" si="52"/>
        <v>0.7713446770947985</v>
      </c>
      <c r="W377" s="8">
        <f t="shared" si="53"/>
        <v>2379</v>
      </c>
      <c r="X377" s="8">
        <f t="shared" si="54"/>
        <v>874280000</v>
      </c>
      <c r="Y377" s="7">
        <f t="shared" si="55"/>
        <v>359300.29424127785</v>
      </c>
      <c r="Z377" s="9">
        <f t="shared" si="56"/>
        <v>0.017600845074464248</v>
      </c>
      <c r="AA377" s="7">
        <v>359338.1152713504</v>
      </c>
      <c r="AB377" s="9">
        <f t="shared" si="59"/>
        <v>-0.00010525192977098095</v>
      </c>
    </row>
    <row r="378" spans="1:28" ht="12.75">
      <c r="A378" s="14" t="s">
        <v>783</v>
      </c>
      <c r="B378" s="14" t="s">
        <v>784</v>
      </c>
      <c r="C378" t="s">
        <v>782</v>
      </c>
      <c r="D378" s="18">
        <v>115</v>
      </c>
      <c r="E378" s="18">
        <v>16731900</v>
      </c>
      <c r="F378" s="18">
        <v>1502</v>
      </c>
      <c r="G378" s="18">
        <v>893580300</v>
      </c>
      <c r="H378" s="18">
        <v>33</v>
      </c>
      <c r="I378" s="18">
        <v>22089700</v>
      </c>
      <c r="J378" s="18">
        <v>49</v>
      </c>
      <c r="K378" s="18">
        <v>244500</v>
      </c>
      <c r="L378" s="18">
        <f t="shared" si="50"/>
        <v>19</v>
      </c>
      <c r="M378" s="18">
        <f t="shared" si="51"/>
        <v>30033600</v>
      </c>
      <c r="N378" s="18">
        <v>11</v>
      </c>
      <c r="O378" s="18">
        <v>15475400</v>
      </c>
      <c r="P378" s="18">
        <v>7</v>
      </c>
      <c r="Q378" s="18">
        <v>14061400</v>
      </c>
      <c r="R378" s="18">
        <v>1</v>
      </c>
      <c r="S378" s="18">
        <v>496800</v>
      </c>
      <c r="T378" s="8">
        <f t="shared" si="57"/>
        <v>1718</v>
      </c>
      <c r="U378" s="8">
        <f t="shared" si="58"/>
        <v>962680000</v>
      </c>
      <c r="V378" s="9">
        <f t="shared" si="52"/>
        <v>0.9511675738563178</v>
      </c>
      <c r="W378" s="8">
        <f t="shared" si="53"/>
        <v>1535</v>
      </c>
      <c r="X378" s="8">
        <f t="shared" si="54"/>
        <v>916166800</v>
      </c>
      <c r="Y378" s="7">
        <f t="shared" si="55"/>
        <v>596527.687296417</v>
      </c>
      <c r="Z378" s="9">
        <f t="shared" si="56"/>
        <v>0.0005160593343582499</v>
      </c>
      <c r="AA378" s="7">
        <v>597357.0592062459</v>
      </c>
      <c r="AB378" s="9">
        <f t="shared" si="59"/>
        <v>-0.001388402291472077</v>
      </c>
    </row>
    <row r="379" spans="1:28" ht="12.75">
      <c r="A379" s="14" t="s">
        <v>785</v>
      </c>
      <c r="B379" s="14" t="s">
        <v>786</v>
      </c>
      <c r="C379" t="s">
        <v>782</v>
      </c>
      <c r="D379" s="18">
        <v>111</v>
      </c>
      <c r="E379" s="18">
        <v>7160300</v>
      </c>
      <c r="F379" s="18">
        <v>2408</v>
      </c>
      <c r="G379" s="18">
        <v>606318500</v>
      </c>
      <c r="H379" s="18">
        <v>0</v>
      </c>
      <c r="I379" s="18">
        <v>0</v>
      </c>
      <c r="J379" s="18">
        <v>1</v>
      </c>
      <c r="K379" s="18">
        <v>700</v>
      </c>
      <c r="L379" s="18">
        <f t="shared" si="50"/>
        <v>181</v>
      </c>
      <c r="M379" s="18">
        <f t="shared" si="51"/>
        <v>136813400</v>
      </c>
      <c r="N379" s="18">
        <v>152</v>
      </c>
      <c r="O379" s="18">
        <v>98223700</v>
      </c>
      <c r="P379" s="18">
        <v>16</v>
      </c>
      <c r="Q379" s="18">
        <v>20911700</v>
      </c>
      <c r="R379" s="18">
        <v>13</v>
      </c>
      <c r="S379" s="18">
        <v>17678000</v>
      </c>
      <c r="T379" s="8">
        <f t="shared" si="57"/>
        <v>2701</v>
      </c>
      <c r="U379" s="8">
        <f t="shared" si="58"/>
        <v>750292900</v>
      </c>
      <c r="V379" s="9">
        <f t="shared" si="52"/>
        <v>0.8081090731366377</v>
      </c>
      <c r="W379" s="8">
        <f t="shared" si="53"/>
        <v>2408</v>
      </c>
      <c r="X379" s="8">
        <f t="shared" si="54"/>
        <v>623996500</v>
      </c>
      <c r="Y379" s="7">
        <f t="shared" si="55"/>
        <v>251793.39700996678</v>
      </c>
      <c r="Z379" s="9">
        <f t="shared" si="56"/>
        <v>0.02356146512915156</v>
      </c>
      <c r="AA379" s="7">
        <v>252701.62771285477</v>
      </c>
      <c r="AB379" s="9">
        <f t="shared" si="59"/>
        <v>-0.003594083311248045</v>
      </c>
    </row>
    <row r="380" spans="1:28" ht="12.75">
      <c r="A380" s="14" t="s">
        <v>787</v>
      </c>
      <c r="B380" s="14" t="s">
        <v>788</v>
      </c>
      <c r="C380" t="s">
        <v>782</v>
      </c>
      <c r="D380" s="18">
        <v>60</v>
      </c>
      <c r="E380" s="18">
        <v>12657900</v>
      </c>
      <c r="F380" s="18">
        <v>2695</v>
      </c>
      <c r="G380" s="18">
        <v>1774652000</v>
      </c>
      <c r="H380" s="18">
        <v>0</v>
      </c>
      <c r="I380" s="18">
        <v>0</v>
      </c>
      <c r="J380" s="18">
        <v>1</v>
      </c>
      <c r="K380" s="18">
        <v>200</v>
      </c>
      <c r="L380" s="18">
        <f t="shared" si="50"/>
        <v>244</v>
      </c>
      <c r="M380" s="18">
        <f t="shared" si="51"/>
        <v>267593100</v>
      </c>
      <c r="N380" s="18">
        <v>200</v>
      </c>
      <c r="O380" s="18">
        <v>206826100</v>
      </c>
      <c r="P380" s="18">
        <v>29</v>
      </c>
      <c r="Q380" s="18">
        <v>21593300</v>
      </c>
      <c r="R380" s="18">
        <v>15</v>
      </c>
      <c r="S380" s="18">
        <v>39173700</v>
      </c>
      <c r="T380" s="8">
        <f t="shared" si="57"/>
        <v>3000</v>
      </c>
      <c r="U380" s="8">
        <f t="shared" si="58"/>
        <v>2054903200</v>
      </c>
      <c r="V380" s="9">
        <f t="shared" si="52"/>
        <v>0.8636182959859131</v>
      </c>
      <c r="W380" s="8">
        <f t="shared" si="53"/>
        <v>2695</v>
      </c>
      <c r="X380" s="8">
        <f t="shared" si="54"/>
        <v>1813825700</v>
      </c>
      <c r="Y380" s="7">
        <f t="shared" si="55"/>
        <v>658497.9591836735</v>
      </c>
      <c r="Z380" s="9">
        <f t="shared" si="56"/>
        <v>0.019063525717415788</v>
      </c>
      <c r="AA380" s="7">
        <v>657992.279138827</v>
      </c>
      <c r="AB380" s="9">
        <f t="shared" si="59"/>
        <v>0.0007685197241346376</v>
      </c>
    </row>
    <row r="381" spans="1:28" ht="12.75">
      <c r="A381" s="14" t="s">
        <v>789</v>
      </c>
      <c r="B381" s="14" t="s">
        <v>790</v>
      </c>
      <c r="C381" t="s">
        <v>782</v>
      </c>
      <c r="D381" s="18">
        <v>185</v>
      </c>
      <c r="E381" s="18">
        <v>27977300</v>
      </c>
      <c r="F381" s="18">
        <v>3688</v>
      </c>
      <c r="G381" s="18">
        <v>2754348700</v>
      </c>
      <c r="H381" s="18">
        <v>16</v>
      </c>
      <c r="I381" s="18">
        <v>13868900</v>
      </c>
      <c r="J381" s="18">
        <v>22</v>
      </c>
      <c r="K381" s="18">
        <v>230300</v>
      </c>
      <c r="L381" s="18">
        <f t="shared" si="50"/>
        <v>41</v>
      </c>
      <c r="M381" s="18">
        <f t="shared" si="51"/>
        <v>185017200</v>
      </c>
      <c r="N381" s="18">
        <v>34</v>
      </c>
      <c r="O381" s="18">
        <v>120292100</v>
      </c>
      <c r="P381" s="18">
        <v>4</v>
      </c>
      <c r="Q381" s="18">
        <v>13725100</v>
      </c>
      <c r="R381" s="18">
        <v>3</v>
      </c>
      <c r="S381" s="18">
        <v>51000000</v>
      </c>
      <c r="T381" s="8">
        <f t="shared" si="57"/>
        <v>3952</v>
      </c>
      <c r="U381" s="8">
        <f t="shared" si="58"/>
        <v>2981442400</v>
      </c>
      <c r="V381" s="9">
        <f t="shared" si="52"/>
        <v>0.928482669998924</v>
      </c>
      <c r="W381" s="8">
        <f t="shared" si="53"/>
        <v>3704</v>
      </c>
      <c r="X381" s="8">
        <f t="shared" si="54"/>
        <v>2819217600</v>
      </c>
      <c r="Y381" s="7">
        <f t="shared" si="55"/>
        <v>747358.9632829374</v>
      </c>
      <c r="Z381" s="9">
        <f t="shared" si="56"/>
        <v>0.017105814286400435</v>
      </c>
      <c r="AA381" s="7">
        <v>747951.0010822511</v>
      </c>
      <c r="AB381" s="9">
        <f t="shared" si="59"/>
        <v>-0.0007915462355916532</v>
      </c>
    </row>
    <row r="382" spans="1:28" ht="12.75">
      <c r="A382" s="14" t="s">
        <v>791</v>
      </c>
      <c r="B382" s="14" t="s">
        <v>792</v>
      </c>
      <c r="C382" t="s">
        <v>782</v>
      </c>
      <c r="D382" s="18">
        <v>35</v>
      </c>
      <c r="E382" s="18">
        <v>3863100</v>
      </c>
      <c r="F382" s="18">
        <v>463</v>
      </c>
      <c r="G382" s="18">
        <v>215325700</v>
      </c>
      <c r="H382" s="18">
        <v>4</v>
      </c>
      <c r="I382" s="18">
        <v>1173600</v>
      </c>
      <c r="J382" s="18">
        <v>9</v>
      </c>
      <c r="K382" s="18">
        <v>55800</v>
      </c>
      <c r="L382" s="18">
        <f t="shared" si="50"/>
        <v>146</v>
      </c>
      <c r="M382" s="18">
        <f t="shared" si="51"/>
        <v>157269000</v>
      </c>
      <c r="N382" s="18">
        <v>143</v>
      </c>
      <c r="O382" s="18">
        <v>155431300</v>
      </c>
      <c r="P382" s="18">
        <v>0</v>
      </c>
      <c r="Q382" s="18">
        <v>0</v>
      </c>
      <c r="R382" s="18">
        <v>3</v>
      </c>
      <c r="S382" s="18">
        <v>1837700</v>
      </c>
      <c r="T382" s="8">
        <f t="shared" si="57"/>
        <v>657</v>
      </c>
      <c r="U382" s="8">
        <f t="shared" si="58"/>
        <v>377687200</v>
      </c>
      <c r="V382" s="9">
        <f t="shared" si="52"/>
        <v>0.5732238211938345</v>
      </c>
      <c r="W382" s="8">
        <f t="shared" si="53"/>
        <v>467</v>
      </c>
      <c r="X382" s="8">
        <f t="shared" si="54"/>
        <v>218337000</v>
      </c>
      <c r="Y382" s="7">
        <f t="shared" si="55"/>
        <v>463595.9314775161</v>
      </c>
      <c r="Z382" s="9">
        <f t="shared" si="56"/>
        <v>0.004865666615124897</v>
      </c>
      <c r="AA382" s="7">
        <v>462116.12903225806</v>
      </c>
      <c r="AB382" s="9">
        <f t="shared" si="59"/>
        <v>0.0032022306781564775</v>
      </c>
    </row>
    <row r="383" spans="1:28" ht="12.75">
      <c r="A383" s="14" t="s">
        <v>793</v>
      </c>
      <c r="B383" s="14" t="s">
        <v>794</v>
      </c>
      <c r="C383" t="s">
        <v>782</v>
      </c>
      <c r="D383" s="18">
        <v>137</v>
      </c>
      <c r="E383" s="18">
        <v>16979400</v>
      </c>
      <c r="F383" s="18">
        <v>2532</v>
      </c>
      <c r="G383" s="18">
        <v>1668358200</v>
      </c>
      <c r="H383" s="18">
        <v>96</v>
      </c>
      <c r="I383" s="18">
        <v>89086500</v>
      </c>
      <c r="J383" s="18">
        <v>158</v>
      </c>
      <c r="K383" s="18">
        <v>1213200</v>
      </c>
      <c r="L383" s="18">
        <f t="shared" si="50"/>
        <v>92</v>
      </c>
      <c r="M383" s="18">
        <f t="shared" si="51"/>
        <v>54505600</v>
      </c>
      <c r="N383" s="18">
        <v>84</v>
      </c>
      <c r="O383" s="18">
        <v>49761800</v>
      </c>
      <c r="P383" s="18">
        <v>7</v>
      </c>
      <c r="Q383" s="18">
        <v>3908600</v>
      </c>
      <c r="R383" s="18">
        <v>1</v>
      </c>
      <c r="S383" s="18">
        <v>835200</v>
      </c>
      <c r="T383" s="8">
        <f t="shared" si="57"/>
        <v>3015</v>
      </c>
      <c r="U383" s="8">
        <f t="shared" si="58"/>
        <v>1830142900</v>
      </c>
      <c r="V383" s="9">
        <f t="shared" si="52"/>
        <v>0.9602773094931549</v>
      </c>
      <c r="W383" s="8">
        <f t="shared" si="53"/>
        <v>2628</v>
      </c>
      <c r="X383" s="8">
        <f t="shared" si="54"/>
        <v>1758279900</v>
      </c>
      <c r="Y383" s="7">
        <f t="shared" si="55"/>
        <v>668738.4703196347</v>
      </c>
      <c r="Z383" s="9">
        <f t="shared" si="56"/>
        <v>0.00045635780681388324</v>
      </c>
      <c r="AA383" s="7">
        <v>671769.1955775829</v>
      </c>
      <c r="AB383" s="9">
        <f t="shared" si="59"/>
        <v>-0.004511557359135046</v>
      </c>
    </row>
    <row r="384" spans="1:28" ht="12.75">
      <c r="A384" s="14" t="s">
        <v>795</v>
      </c>
      <c r="B384" s="14" t="s">
        <v>796</v>
      </c>
      <c r="C384" t="s">
        <v>782</v>
      </c>
      <c r="D384" s="18">
        <v>526</v>
      </c>
      <c r="E384" s="18">
        <v>41831900</v>
      </c>
      <c r="F384" s="18">
        <v>5976</v>
      </c>
      <c r="G384" s="18">
        <v>1854794500</v>
      </c>
      <c r="H384" s="18">
        <v>10</v>
      </c>
      <c r="I384" s="18">
        <v>4331100</v>
      </c>
      <c r="J384" s="18">
        <v>16</v>
      </c>
      <c r="K384" s="18">
        <v>78700</v>
      </c>
      <c r="L384" s="18">
        <f t="shared" si="50"/>
        <v>398</v>
      </c>
      <c r="M384" s="18">
        <f t="shared" si="51"/>
        <v>374577600</v>
      </c>
      <c r="N384" s="18">
        <v>357</v>
      </c>
      <c r="O384" s="18">
        <v>297753400</v>
      </c>
      <c r="P384" s="18">
        <v>38</v>
      </c>
      <c r="Q384" s="18">
        <v>69244600</v>
      </c>
      <c r="R384" s="18">
        <v>3</v>
      </c>
      <c r="S384" s="18">
        <v>7579600</v>
      </c>
      <c r="T384" s="8">
        <f t="shared" si="57"/>
        <v>6926</v>
      </c>
      <c r="U384" s="8">
        <f t="shared" si="58"/>
        <v>2275613800</v>
      </c>
      <c r="V384" s="9">
        <f t="shared" si="52"/>
        <v>0.8169776435702754</v>
      </c>
      <c r="W384" s="8">
        <f t="shared" si="53"/>
        <v>5986</v>
      </c>
      <c r="X384" s="8">
        <f t="shared" si="54"/>
        <v>1866705200</v>
      </c>
      <c r="Y384" s="7">
        <f t="shared" si="55"/>
        <v>310578.95088539924</v>
      </c>
      <c r="Z384" s="9">
        <f t="shared" si="56"/>
        <v>0.0033307936522445065</v>
      </c>
      <c r="AA384" s="7">
        <v>311129.9031072502</v>
      </c>
      <c r="AB384" s="9">
        <f t="shared" si="59"/>
        <v>-0.0017708108939341043</v>
      </c>
    </row>
    <row r="385" spans="1:28" ht="12.75">
      <c r="A385" s="14" t="s">
        <v>797</v>
      </c>
      <c r="B385" s="14" t="s">
        <v>798</v>
      </c>
      <c r="C385" t="s">
        <v>782</v>
      </c>
      <c r="D385" s="18">
        <v>119</v>
      </c>
      <c r="E385" s="18">
        <v>10384100</v>
      </c>
      <c r="F385" s="18">
        <v>3628</v>
      </c>
      <c r="G385" s="18">
        <v>1031676100</v>
      </c>
      <c r="H385" s="18">
        <v>0</v>
      </c>
      <c r="I385" s="18">
        <v>0</v>
      </c>
      <c r="J385" s="18">
        <v>0</v>
      </c>
      <c r="K385" s="18">
        <v>0</v>
      </c>
      <c r="L385" s="18">
        <f t="shared" si="50"/>
        <v>442</v>
      </c>
      <c r="M385" s="18">
        <f t="shared" si="51"/>
        <v>450375600</v>
      </c>
      <c r="N385" s="18">
        <v>349</v>
      </c>
      <c r="O385" s="18">
        <v>266090900</v>
      </c>
      <c r="P385" s="18">
        <v>66</v>
      </c>
      <c r="Q385" s="18">
        <v>136959700</v>
      </c>
      <c r="R385" s="18">
        <v>27</v>
      </c>
      <c r="S385" s="18">
        <v>47325000</v>
      </c>
      <c r="T385" s="8">
        <f t="shared" si="57"/>
        <v>4189</v>
      </c>
      <c r="U385" s="8">
        <f t="shared" si="58"/>
        <v>1492435800</v>
      </c>
      <c r="V385" s="9">
        <f t="shared" si="52"/>
        <v>0.6912700030379866</v>
      </c>
      <c r="W385" s="8">
        <f t="shared" si="53"/>
        <v>3628</v>
      </c>
      <c r="X385" s="8">
        <f t="shared" si="54"/>
        <v>1079001100</v>
      </c>
      <c r="Y385" s="7">
        <f t="shared" si="55"/>
        <v>284364.96692392504</v>
      </c>
      <c r="Z385" s="9">
        <f t="shared" si="56"/>
        <v>0.03170990671759549</v>
      </c>
      <c r="AA385" s="7">
        <v>289446.33204633207</v>
      </c>
      <c r="AB385" s="9">
        <f t="shared" si="59"/>
        <v>-0.017555465590055063</v>
      </c>
    </row>
    <row r="386" spans="1:28" ht="12.75">
      <c r="A386" s="14" t="s">
        <v>799</v>
      </c>
      <c r="B386" s="14" t="s">
        <v>800</v>
      </c>
      <c r="C386" t="s">
        <v>782</v>
      </c>
      <c r="D386" s="18">
        <v>125</v>
      </c>
      <c r="E386" s="18">
        <v>21921200</v>
      </c>
      <c r="F386" s="18">
        <v>3934</v>
      </c>
      <c r="G386" s="18">
        <v>1418233400</v>
      </c>
      <c r="H386" s="18">
        <v>0</v>
      </c>
      <c r="I386" s="18">
        <v>0</v>
      </c>
      <c r="J386" s="18">
        <v>0</v>
      </c>
      <c r="K386" s="18">
        <v>0</v>
      </c>
      <c r="L386" s="18">
        <f aca="true" t="shared" si="60" ref="L386:L449">N386+P386+R386</f>
        <v>269</v>
      </c>
      <c r="M386" s="18">
        <f aca="true" t="shared" si="61" ref="M386:M449">O386+Q386+S386</f>
        <v>1021875397</v>
      </c>
      <c r="N386" s="18">
        <v>173</v>
      </c>
      <c r="O386" s="18">
        <v>821059097</v>
      </c>
      <c r="P386" s="18">
        <v>96</v>
      </c>
      <c r="Q386" s="18">
        <v>200816300</v>
      </c>
      <c r="R386" s="18">
        <v>0</v>
      </c>
      <c r="S386" s="18">
        <v>0</v>
      </c>
      <c r="T386" s="8">
        <f t="shared" si="57"/>
        <v>4328</v>
      </c>
      <c r="U386" s="8">
        <f t="shared" si="58"/>
        <v>2462029997</v>
      </c>
      <c r="V386" s="9">
        <f aca="true" t="shared" si="62" ref="V386:V449">(G386+I386)/U386</f>
        <v>0.576042291007066</v>
      </c>
      <c r="W386" s="8">
        <f aca="true" t="shared" si="63" ref="W386:W449">F386+H386</f>
        <v>3934</v>
      </c>
      <c r="X386" s="8">
        <f aca="true" t="shared" si="64" ref="X386:X449">G386+I386+S386</f>
        <v>1418233400</v>
      </c>
      <c r="Y386" s="7">
        <f aca="true" t="shared" si="65" ref="Y386:Y449">(G386+I386)/(H386+F386)</f>
        <v>360506.7107269954</v>
      </c>
      <c r="Z386" s="9">
        <f aca="true" t="shared" si="66" ref="Z386:Z449">S386/U386</f>
        <v>0</v>
      </c>
      <c r="AA386" s="7">
        <v>360792.11396591197</v>
      </c>
      <c r="AB386" s="9">
        <f t="shared" si="59"/>
        <v>-0.0007910462226552491</v>
      </c>
    </row>
    <row r="387" spans="1:28" ht="12.75">
      <c r="A387" s="14" t="s">
        <v>801</v>
      </c>
      <c r="B387" s="14" t="s">
        <v>802</v>
      </c>
      <c r="C387" t="s">
        <v>782</v>
      </c>
      <c r="D387" s="18">
        <v>104</v>
      </c>
      <c r="E387" s="18">
        <v>110392500</v>
      </c>
      <c r="F387" s="18">
        <v>3097</v>
      </c>
      <c r="G387" s="18">
        <v>2031401150</v>
      </c>
      <c r="H387" s="18">
        <v>1</v>
      </c>
      <c r="I387" s="18">
        <v>748300</v>
      </c>
      <c r="J387" s="18">
        <v>1</v>
      </c>
      <c r="K387" s="18">
        <v>119800</v>
      </c>
      <c r="L387" s="18">
        <f t="shared" si="60"/>
        <v>221</v>
      </c>
      <c r="M387" s="18">
        <f t="shared" si="61"/>
        <v>1138982200</v>
      </c>
      <c r="N387" s="18">
        <v>203</v>
      </c>
      <c r="O387" s="18">
        <v>890441900</v>
      </c>
      <c r="P387" s="18">
        <v>14</v>
      </c>
      <c r="Q387" s="18">
        <v>97324800</v>
      </c>
      <c r="R387" s="18">
        <v>4</v>
      </c>
      <c r="S387" s="18">
        <v>151215500</v>
      </c>
      <c r="T387" s="8">
        <f aca="true" t="shared" si="67" ref="T387:T450">R387+P387+N387+J387+H387+F387+D387</f>
        <v>3424</v>
      </c>
      <c r="U387" s="8">
        <f aca="true" t="shared" si="68" ref="U387:U450">S387+Q387+O387+K387+I387+G387+E387</f>
        <v>3281643950</v>
      </c>
      <c r="V387" s="9">
        <f t="shared" si="62"/>
        <v>0.619247389711489</v>
      </c>
      <c r="W387" s="8">
        <f t="shared" si="63"/>
        <v>3098</v>
      </c>
      <c r="X387" s="8">
        <f t="shared" si="64"/>
        <v>2183364950</v>
      </c>
      <c r="Y387" s="7">
        <f t="shared" si="65"/>
        <v>655955.2775984507</v>
      </c>
      <c r="Z387" s="9">
        <f t="shared" si="66"/>
        <v>0.04607919149790762</v>
      </c>
      <c r="AA387" s="7">
        <v>664437.924894788</v>
      </c>
      <c r="AB387" s="9">
        <f aca="true" t="shared" si="69" ref="AB387:AB450">(Y387-AA387)/AA387</f>
        <v>-0.01276665129805843</v>
      </c>
    </row>
    <row r="388" spans="1:28" ht="12.75">
      <c r="A388" s="14" t="s">
        <v>803</v>
      </c>
      <c r="B388" s="14" t="s">
        <v>804</v>
      </c>
      <c r="C388" t="s">
        <v>782</v>
      </c>
      <c r="D388" s="18">
        <v>185</v>
      </c>
      <c r="E388" s="18">
        <v>78048900</v>
      </c>
      <c r="F388" s="18">
        <v>4951</v>
      </c>
      <c r="G388" s="18">
        <v>2054726800</v>
      </c>
      <c r="H388" s="18">
        <v>2</v>
      </c>
      <c r="I388" s="18">
        <v>433000</v>
      </c>
      <c r="J388" s="18">
        <v>5</v>
      </c>
      <c r="K388" s="18">
        <v>5900</v>
      </c>
      <c r="L388" s="18">
        <f t="shared" si="60"/>
        <v>344</v>
      </c>
      <c r="M388" s="18">
        <f t="shared" si="61"/>
        <v>1341239600</v>
      </c>
      <c r="N388" s="18">
        <v>207</v>
      </c>
      <c r="O388" s="18">
        <v>871536400</v>
      </c>
      <c r="P388" s="18">
        <v>132</v>
      </c>
      <c r="Q388" s="18">
        <v>412981600</v>
      </c>
      <c r="R388" s="18">
        <v>5</v>
      </c>
      <c r="S388" s="18">
        <v>56721600</v>
      </c>
      <c r="T388" s="8">
        <f t="shared" si="67"/>
        <v>5487</v>
      </c>
      <c r="U388" s="8">
        <f t="shared" si="68"/>
        <v>3474454200</v>
      </c>
      <c r="V388" s="9">
        <f t="shared" si="62"/>
        <v>0.5915057967953643</v>
      </c>
      <c r="W388" s="8">
        <f t="shared" si="63"/>
        <v>4953</v>
      </c>
      <c r="X388" s="8">
        <f t="shared" si="64"/>
        <v>2111881400</v>
      </c>
      <c r="Y388" s="7">
        <f t="shared" si="65"/>
        <v>414932.32384413487</v>
      </c>
      <c r="Z388" s="9">
        <f t="shared" si="66"/>
        <v>0.01632532672325915</v>
      </c>
      <c r="AA388" s="7">
        <v>238075.0202347228</v>
      </c>
      <c r="AB388" s="9">
        <f t="shared" si="69"/>
        <v>0.7428637554458465</v>
      </c>
    </row>
    <row r="389" spans="1:28" ht="12.75">
      <c r="A389" s="14" t="s">
        <v>805</v>
      </c>
      <c r="B389" s="14" t="s">
        <v>806</v>
      </c>
      <c r="C389" t="s">
        <v>782</v>
      </c>
      <c r="D389" s="18">
        <v>186</v>
      </c>
      <c r="E389" s="18">
        <v>58364700</v>
      </c>
      <c r="F389" s="18">
        <v>1415</v>
      </c>
      <c r="G389" s="18">
        <v>1704572063</v>
      </c>
      <c r="H389" s="18">
        <v>94</v>
      </c>
      <c r="I389" s="18">
        <v>192978000</v>
      </c>
      <c r="J389" s="18">
        <v>164</v>
      </c>
      <c r="K389" s="18">
        <v>1816608</v>
      </c>
      <c r="L389" s="18">
        <f t="shared" si="60"/>
        <v>47</v>
      </c>
      <c r="M389" s="18">
        <f t="shared" si="61"/>
        <v>85251200</v>
      </c>
      <c r="N389" s="18">
        <v>44</v>
      </c>
      <c r="O389" s="18">
        <v>75609300</v>
      </c>
      <c r="P389" s="18">
        <v>3</v>
      </c>
      <c r="Q389" s="18">
        <v>9641900</v>
      </c>
      <c r="R389" s="18">
        <v>0</v>
      </c>
      <c r="S389" s="18">
        <v>0</v>
      </c>
      <c r="T389" s="8">
        <f t="shared" si="67"/>
        <v>1906</v>
      </c>
      <c r="U389" s="8">
        <f t="shared" si="68"/>
        <v>2042982571</v>
      </c>
      <c r="V389" s="9">
        <f t="shared" si="62"/>
        <v>0.928813632546648</v>
      </c>
      <c r="W389" s="8">
        <f t="shared" si="63"/>
        <v>1509</v>
      </c>
      <c r="X389" s="8">
        <f t="shared" si="64"/>
        <v>1897550063</v>
      </c>
      <c r="Y389" s="7">
        <f t="shared" si="65"/>
        <v>1257488.4446653412</v>
      </c>
      <c r="Z389" s="9">
        <f t="shared" si="66"/>
        <v>0</v>
      </c>
      <c r="AA389" s="7">
        <v>1262915.866356383</v>
      </c>
      <c r="AB389" s="9">
        <f t="shared" si="69"/>
        <v>-0.004297532270855434</v>
      </c>
    </row>
    <row r="390" spans="1:28" ht="12.75">
      <c r="A390" s="14" t="s">
        <v>807</v>
      </c>
      <c r="B390" s="14" t="s">
        <v>808</v>
      </c>
      <c r="C390" t="s">
        <v>782</v>
      </c>
      <c r="D390" s="18">
        <v>657</v>
      </c>
      <c r="E390" s="18">
        <v>66444900</v>
      </c>
      <c r="F390" s="18">
        <v>7873</v>
      </c>
      <c r="G390" s="18">
        <v>2387092500</v>
      </c>
      <c r="H390" s="18">
        <v>18</v>
      </c>
      <c r="I390" s="18">
        <v>7671500</v>
      </c>
      <c r="J390" s="18">
        <v>49</v>
      </c>
      <c r="K390" s="18">
        <v>404900</v>
      </c>
      <c r="L390" s="18">
        <f t="shared" si="60"/>
        <v>252</v>
      </c>
      <c r="M390" s="18">
        <f t="shared" si="61"/>
        <v>204716100</v>
      </c>
      <c r="N390" s="18">
        <v>216</v>
      </c>
      <c r="O390" s="18">
        <v>177532200</v>
      </c>
      <c r="P390" s="18">
        <v>11</v>
      </c>
      <c r="Q390" s="18">
        <v>4957300</v>
      </c>
      <c r="R390" s="18">
        <v>25</v>
      </c>
      <c r="S390" s="18">
        <v>22226600</v>
      </c>
      <c r="T390" s="8">
        <f t="shared" si="67"/>
        <v>8849</v>
      </c>
      <c r="U390" s="8">
        <f t="shared" si="68"/>
        <v>2666329900</v>
      </c>
      <c r="V390" s="9">
        <f t="shared" si="62"/>
        <v>0.8981499251086672</v>
      </c>
      <c r="W390" s="8">
        <f t="shared" si="63"/>
        <v>7891</v>
      </c>
      <c r="X390" s="8">
        <f t="shared" si="64"/>
        <v>2416990600</v>
      </c>
      <c r="Y390" s="7">
        <f t="shared" si="65"/>
        <v>303480.42073248007</v>
      </c>
      <c r="Z390" s="9">
        <f t="shared" si="66"/>
        <v>0.008336027736102723</v>
      </c>
      <c r="AA390" s="7">
        <v>320348.39077546884</v>
      </c>
      <c r="AB390" s="9">
        <f t="shared" si="69"/>
        <v>-0.05265507968420382</v>
      </c>
    </row>
    <row r="391" spans="1:28" ht="12.75">
      <c r="A391" s="14" t="s">
        <v>809</v>
      </c>
      <c r="B391" s="14" t="s">
        <v>810</v>
      </c>
      <c r="C391" t="s">
        <v>782</v>
      </c>
      <c r="D391" s="18">
        <v>306</v>
      </c>
      <c r="E391" s="18">
        <v>28269200</v>
      </c>
      <c r="F391" s="18">
        <v>3403</v>
      </c>
      <c r="G391" s="18">
        <v>1503416800</v>
      </c>
      <c r="H391" s="18">
        <v>10</v>
      </c>
      <c r="I391" s="18">
        <v>5575400</v>
      </c>
      <c r="J391" s="18">
        <v>16</v>
      </c>
      <c r="K391" s="18">
        <v>26700</v>
      </c>
      <c r="L391" s="18">
        <f t="shared" si="60"/>
        <v>96</v>
      </c>
      <c r="M391" s="18">
        <f t="shared" si="61"/>
        <v>74282300</v>
      </c>
      <c r="N391" s="18">
        <v>94</v>
      </c>
      <c r="O391" s="18">
        <v>55922200</v>
      </c>
      <c r="P391" s="18">
        <v>0</v>
      </c>
      <c r="Q391" s="18">
        <v>0</v>
      </c>
      <c r="R391" s="18">
        <v>2</v>
      </c>
      <c r="S391" s="18">
        <v>18360100</v>
      </c>
      <c r="T391" s="8">
        <f t="shared" si="67"/>
        <v>3831</v>
      </c>
      <c r="U391" s="8">
        <f t="shared" si="68"/>
        <v>1611570400</v>
      </c>
      <c r="V391" s="9">
        <f t="shared" si="62"/>
        <v>0.9363489178009227</v>
      </c>
      <c r="W391" s="8">
        <f t="shared" si="63"/>
        <v>3413</v>
      </c>
      <c r="X391" s="8">
        <f t="shared" si="64"/>
        <v>1527352300</v>
      </c>
      <c r="Y391" s="7">
        <f t="shared" si="65"/>
        <v>442130.7354233812</v>
      </c>
      <c r="Z391" s="9">
        <f t="shared" si="66"/>
        <v>0.01139267636089618</v>
      </c>
      <c r="AA391" s="7">
        <v>446714.9721652505</v>
      </c>
      <c r="AB391" s="9">
        <f t="shared" si="69"/>
        <v>-0.010262106773921795</v>
      </c>
    </row>
    <row r="392" spans="1:28" ht="12.75">
      <c r="A392" s="14" t="s">
        <v>811</v>
      </c>
      <c r="B392" s="14" t="s">
        <v>812</v>
      </c>
      <c r="C392" t="s">
        <v>782</v>
      </c>
      <c r="D392" s="18">
        <v>125</v>
      </c>
      <c r="E392" s="18">
        <v>7401000</v>
      </c>
      <c r="F392" s="18">
        <v>3590</v>
      </c>
      <c r="G392" s="18">
        <v>1152812300</v>
      </c>
      <c r="H392" s="18">
        <v>15</v>
      </c>
      <c r="I392" s="18">
        <v>5879500</v>
      </c>
      <c r="J392" s="18">
        <v>20</v>
      </c>
      <c r="K392" s="18">
        <v>355400</v>
      </c>
      <c r="L392" s="18">
        <f t="shared" si="60"/>
        <v>104</v>
      </c>
      <c r="M392" s="18">
        <f t="shared" si="61"/>
        <v>212633300</v>
      </c>
      <c r="N392" s="18">
        <v>77</v>
      </c>
      <c r="O392" s="18">
        <v>109742000</v>
      </c>
      <c r="P392" s="18">
        <v>25</v>
      </c>
      <c r="Q392" s="18">
        <v>64994600</v>
      </c>
      <c r="R392" s="18">
        <v>2</v>
      </c>
      <c r="S392" s="18">
        <v>37896700</v>
      </c>
      <c r="T392" s="8">
        <f t="shared" si="67"/>
        <v>3854</v>
      </c>
      <c r="U392" s="8">
        <f t="shared" si="68"/>
        <v>1379081500</v>
      </c>
      <c r="V392" s="9">
        <f t="shared" si="62"/>
        <v>0.8401909531815197</v>
      </c>
      <c r="W392" s="8">
        <f t="shared" si="63"/>
        <v>3605</v>
      </c>
      <c r="X392" s="8">
        <f t="shared" si="64"/>
        <v>1196588500</v>
      </c>
      <c r="Y392" s="7">
        <f t="shared" si="65"/>
        <v>321412.42718446604</v>
      </c>
      <c r="Z392" s="9">
        <f t="shared" si="66"/>
        <v>0.027479666720204715</v>
      </c>
      <c r="AA392" s="7">
        <v>362517.6454293629</v>
      </c>
      <c r="AB392" s="9">
        <f t="shared" si="69"/>
        <v>-0.11338818610115425</v>
      </c>
    </row>
    <row r="393" spans="1:28" ht="12.75">
      <c r="A393" s="14" t="s">
        <v>813</v>
      </c>
      <c r="B393" s="14" t="s">
        <v>814</v>
      </c>
      <c r="C393" t="s">
        <v>782</v>
      </c>
      <c r="D393" s="18">
        <v>79</v>
      </c>
      <c r="E393" s="18">
        <v>15692100</v>
      </c>
      <c r="F393" s="18">
        <v>4190</v>
      </c>
      <c r="G393" s="18">
        <v>1715525900</v>
      </c>
      <c r="H393" s="18">
        <v>0</v>
      </c>
      <c r="I393" s="18">
        <v>0</v>
      </c>
      <c r="J393" s="18">
        <v>0</v>
      </c>
      <c r="K393" s="18">
        <v>0</v>
      </c>
      <c r="L393" s="18">
        <f t="shared" si="60"/>
        <v>267</v>
      </c>
      <c r="M393" s="18">
        <f t="shared" si="61"/>
        <v>340931500</v>
      </c>
      <c r="N393" s="18">
        <v>224</v>
      </c>
      <c r="O393" s="18">
        <v>288782600</v>
      </c>
      <c r="P393" s="18">
        <v>5</v>
      </c>
      <c r="Q393" s="18">
        <v>2497000</v>
      </c>
      <c r="R393" s="18">
        <v>38</v>
      </c>
      <c r="S393" s="18">
        <v>49651900</v>
      </c>
      <c r="T393" s="8">
        <f t="shared" si="67"/>
        <v>4536</v>
      </c>
      <c r="U393" s="8">
        <f t="shared" si="68"/>
        <v>2072149500</v>
      </c>
      <c r="V393" s="9">
        <f t="shared" si="62"/>
        <v>0.827896780613561</v>
      </c>
      <c r="W393" s="8">
        <f t="shared" si="63"/>
        <v>4190</v>
      </c>
      <c r="X393" s="8">
        <f t="shared" si="64"/>
        <v>1765177800</v>
      </c>
      <c r="Y393" s="7">
        <f t="shared" si="65"/>
        <v>409433.3890214797</v>
      </c>
      <c r="Z393" s="9">
        <f t="shared" si="66"/>
        <v>0.023961543315286854</v>
      </c>
      <c r="AA393" s="7">
        <v>410589.8785425101</v>
      </c>
      <c r="AB393" s="9">
        <f t="shared" si="69"/>
        <v>-0.002816653749809029</v>
      </c>
    </row>
    <row r="394" spans="1:28" ht="12.75">
      <c r="A394" s="14" t="s">
        <v>815</v>
      </c>
      <c r="B394" s="14" t="s">
        <v>816</v>
      </c>
      <c r="C394" t="s">
        <v>782</v>
      </c>
      <c r="D394" s="18">
        <v>30</v>
      </c>
      <c r="E394" s="18">
        <v>7384900</v>
      </c>
      <c r="F394" s="18">
        <v>1618</v>
      </c>
      <c r="G394" s="18">
        <v>1101185800</v>
      </c>
      <c r="H394" s="18">
        <v>39</v>
      </c>
      <c r="I394" s="18">
        <v>66422700</v>
      </c>
      <c r="J394" s="18">
        <v>65</v>
      </c>
      <c r="K394" s="18">
        <v>394600</v>
      </c>
      <c r="L394" s="18">
        <f t="shared" si="60"/>
        <v>97</v>
      </c>
      <c r="M394" s="18">
        <f t="shared" si="61"/>
        <v>111421500</v>
      </c>
      <c r="N394" s="18">
        <v>93</v>
      </c>
      <c r="O394" s="18">
        <v>109079300</v>
      </c>
      <c r="P394" s="18">
        <v>0</v>
      </c>
      <c r="Q394" s="18">
        <v>0</v>
      </c>
      <c r="R394" s="18">
        <v>4</v>
      </c>
      <c r="S394" s="18">
        <v>2342200</v>
      </c>
      <c r="T394" s="8">
        <f t="shared" si="67"/>
        <v>1849</v>
      </c>
      <c r="U394" s="8">
        <f t="shared" si="68"/>
        <v>1286809500</v>
      </c>
      <c r="V394" s="9">
        <f t="shared" si="62"/>
        <v>0.9073670189721167</v>
      </c>
      <c r="W394" s="8">
        <f t="shared" si="63"/>
        <v>1657</v>
      </c>
      <c r="X394" s="8">
        <f t="shared" si="64"/>
        <v>1169950700</v>
      </c>
      <c r="Y394" s="7">
        <f t="shared" si="65"/>
        <v>704652.082076041</v>
      </c>
      <c r="Z394" s="9">
        <f t="shared" si="66"/>
        <v>0.0018201606376079755</v>
      </c>
      <c r="AA394" s="7">
        <v>705554.3150271575</v>
      </c>
      <c r="AB394" s="9">
        <f t="shared" si="69"/>
        <v>-0.001278757612136193</v>
      </c>
    </row>
    <row r="395" spans="1:28" ht="12.75">
      <c r="A395" s="14" t="s">
        <v>817</v>
      </c>
      <c r="B395" s="14" t="s">
        <v>818</v>
      </c>
      <c r="C395" t="s">
        <v>782</v>
      </c>
      <c r="D395" s="18">
        <v>86</v>
      </c>
      <c r="E395" s="18">
        <v>26460500</v>
      </c>
      <c r="F395" s="18">
        <v>1947</v>
      </c>
      <c r="G395" s="18">
        <v>1746400700</v>
      </c>
      <c r="H395" s="18">
        <v>78</v>
      </c>
      <c r="I395" s="18">
        <v>105180500</v>
      </c>
      <c r="J395" s="18">
        <v>125</v>
      </c>
      <c r="K395" s="18">
        <v>607200</v>
      </c>
      <c r="L395" s="18">
        <f t="shared" si="60"/>
        <v>10</v>
      </c>
      <c r="M395" s="18">
        <f t="shared" si="61"/>
        <v>10164500</v>
      </c>
      <c r="N395" s="18">
        <v>9</v>
      </c>
      <c r="O395" s="18">
        <v>10162400</v>
      </c>
      <c r="P395" s="18">
        <v>1</v>
      </c>
      <c r="Q395" s="18">
        <v>2100</v>
      </c>
      <c r="R395" s="18">
        <v>0</v>
      </c>
      <c r="S395" s="18">
        <v>0</v>
      </c>
      <c r="T395" s="8">
        <f t="shared" si="67"/>
        <v>2246</v>
      </c>
      <c r="U395" s="8">
        <f t="shared" si="68"/>
        <v>1888813400</v>
      </c>
      <c r="V395" s="9">
        <f t="shared" si="62"/>
        <v>0.980288047511734</v>
      </c>
      <c r="W395" s="8">
        <f t="shared" si="63"/>
        <v>2025</v>
      </c>
      <c r="X395" s="8">
        <f t="shared" si="64"/>
        <v>1851581200</v>
      </c>
      <c r="Y395" s="7">
        <f t="shared" si="65"/>
        <v>914361.086419753</v>
      </c>
      <c r="Z395" s="9">
        <f t="shared" si="66"/>
        <v>0</v>
      </c>
      <c r="AA395" s="7">
        <v>914183.6875926842</v>
      </c>
      <c r="AB395" s="9">
        <f t="shared" si="69"/>
        <v>0.0001940516216560377</v>
      </c>
    </row>
    <row r="396" spans="1:28" ht="12.75">
      <c r="A396" s="14" t="s">
        <v>819</v>
      </c>
      <c r="B396" s="14" t="s">
        <v>820</v>
      </c>
      <c r="C396" t="s">
        <v>782</v>
      </c>
      <c r="D396" s="18">
        <v>146</v>
      </c>
      <c r="E396" s="18">
        <v>16828000</v>
      </c>
      <c r="F396" s="18">
        <v>1337</v>
      </c>
      <c r="G396" s="18">
        <v>372524600</v>
      </c>
      <c r="H396" s="18">
        <v>1</v>
      </c>
      <c r="I396" s="18">
        <v>88600</v>
      </c>
      <c r="J396" s="18">
        <v>2</v>
      </c>
      <c r="K396" s="18">
        <v>29100</v>
      </c>
      <c r="L396" s="18">
        <f t="shared" si="60"/>
        <v>65</v>
      </c>
      <c r="M396" s="18">
        <f t="shared" si="61"/>
        <v>48795600</v>
      </c>
      <c r="N396" s="18">
        <v>56</v>
      </c>
      <c r="O396" s="18">
        <v>27663100</v>
      </c>
      <c r="P396" s="18">
        <v>8</v>
      </c>
      <c r="Q396" s="18">
        <v>20540200</v>
      </c>
      <c r="R396" s="18">
        <v>1</v>
      </c>
      <c r="S396" s="18">
        <v>592300</v>
      </c>
      <c r="T396" s="8">
        <f t="shared" si="67"/>
        <v>1551</v>
      </c>
      <c r="U396" s="8">
        <f t="shared" si="68"/>
        <v>438265900</v>
      </c>
      <c r="V396" s="9">
        <f t="shared" si="62"/>
        <v>0.8501989317444045</v>
      </c>
      <c r="W396" s="8">
        <f t="shared" si="63"/>
        <v>1338</v>
      </c>
      <c r="X396" s="8">
        <f t="shared" si="64"/>
        <v>373205500</v>
      </c>
      <c r="Y396" s="7">
        <f t="shared" si="65"/>
        <v>278485.201793722</v>
      </c>
      <c r="Z396" s="9">
        <f t="shared" si="66"/>
        <v>0.0013514626622787673</v>
      </c>
      <c r="AA396" s="7">
        <v>278374.7384155456</v>
      </c>
      <c r="AB396" s="9">
        <f t="shared" si="69"/>
        <v>0.0003968153820462302</v>
      </c>
    </row>
    <row r="397" spans="1:28" ht="12.75">
      <c r="A397" s="14" t="s">
        <v>821</v>
      </c>
      <c r="B397" s="14" t="s">
        <v>822</v>
      </c>
      <c r="C397" t="s">
        <v>782</v>
      </c>
      <c r="D397" s="18">
        <v>344</v>
      </c>
      <c r="E397" s="18">
        <v>75191000</v>
      </c>
      <c r="F397" s="18">
        <v>7034</v>
      </c>
      <c r="G397" s="18">
        <v>3716335500</v>
      </c>
      <c r="H397" s="18">
        <v>21</v>
      </c>
      <c r="I397" s="18">
        <v>10063100</v>
      </c>
      <c r="J397" s="18">
        <v>38</v>
      </c>
      <c r="K397" s="18">
        <v>175500</v>
      </c>
      <c r="L397" s="18">
        <f t="shared" si="60"/>
        <v>375</v>
      </c>
      <c r="M397" s="18">
        <f t="shared" si="61"/>
        <v>716446900</v>
      </c>
      <c r="N397" s="18">
        <v>289</v>
      </c>
      <c r="O397" s="18">
        <v>260454200</v>
      </c>
      <c r="P397" s="18">
        <v>82</v>
      </c>
      <c r="Q397" s="18">
        <v>378834700</v>
      </c>
      <c r="R397" s="18">
        <v>4</v>
      </c>
      <c r="S397" s="18">
        <v>77158000</v>
      </c>
      <c r="T397" s="8">
        <f t="shared" si="67"/>
        <v>7812</v>
      </c>
      <c r="U397" s="8">
        <f t="shared" si="68"/>
        <v>4518212000</v>
      </c>
      <c r="V397" s="9">
        <f t="shared" si="62"/>
        <v>0.8247507199750698</v>
      </c>
      <c r="W397" s="8">
        <f t="shared" si="63"/>
        <v>7055</v>
      </c>
      <c r="X397" s="8">
        <f t="shared" si="64"/>
        <v>3803556600</v>
      </c>
      <c r="Y397" s="7">
        <f t="shared" si="65"/>
        <v>528192.5726435152</v>
      </c>
      <c r="Z397" s="9">
        <f t="shared" si="66"/>
        <v>0.017077109263575946</v>
      </c>
      <c r="AA397" s="7">
        <v>335095.5056179775</v>
      </c>
      <c r="AB397" s="9">
        <f t="shared" si="69"/>
        <v>0.5762448728443292</v>
      </c>
    </row>
    <row r="398" spans="1:28" ht="12.75">
      <c r="A398" s="14" t="s">
        <v>823</v>
      </c>
      <c r="B398" s="14" t="s">
        <v>824</v>
      </c>
      <c r="C398" t="s">
        <v>782</v>
      </c>
      <c r="D398" s="18">
        <v>257</v>
      </c>
      <c r="E398" s="18">
        <v>24222450</v>
      </c>
      <c r="F398" s="18">
        <v>7607</v>
      </c>
      <c r="G398" s="18">
        <v>3006457700</v>
      </c>
      <c r="H398" s="18">
        <v>5</v>
      </c>
      <c r="I398" s="18">
        <v>5638900</v>
      </c>
      <c r="J398" s="18">
        <v>12</v>
      </c>
      <c r="K398" s="18">
        <v>40270</v>
      </c>
      <c r="L398" s="18">
        <f t="shared" si="60"/>
        <v>167</v>
      </c>
      <c r="M398" s="18">
        <f t="shared" si="61"/>
        <v>681001400</v>
      </c>
      <c r="N398" s="18">
        <v>142</v>
      </c>
      <c r="O398" s="18">
        <v>516457100</v>
      </c>
      <c r="P398" s="18">
        <v>21</v>
      </c>
      <c r="Q398" s="18">
        <v>132764300</v>
      </c>
      <c r="R398" s="18">
        <v>4</v>
      </c>
      <c r="S398" s="18">
        <v>31780000</v>
      </c>
      <c r="T398" s="8">
        <f t="shared" si="67"/>
        <v>8048</v>
      </c>
      <c r="U398" s="8">
        <f t="shared" si="68"/>
        <v>3717360720</v>
      </c>
      <c r="V398" s="9">
        <f t="shared" si="62"/>
        <v>0.8102782664578217</v>
      </c>
      <c r="W398" s="8">
        <f t="shared" si="63"/>
        <v>7612</v>
      </c>
      <c r="X398" s="8">
        <f t="shared" si="64"/>
        <v>3043876600</v>
      </c>
      <c r="Y398" s="7">
        <f t="shared" si="65"/>
        <v>395703.7046768261</v>
      </c>
      <c r="Z398" s="9">
        <f t="shared" si="66"/>
        <v>0.008549076184352645</v>
      </c>
      <c r="AA398" s="7">
        <v>396028.9677843524</v>
      </c>
      <c r="AB398" s="9">
        <f t="shared" si="69"/>
        <v>-0.0008213114039260449</v>
      </c>
    </row>
    <row r="399" spans="1:28" ht="12.75">
      <c r="A399" s="14" t="s">
        <v>825</v>
      </c>
      <c r="B399" s="14" t="s">
        <v>826</v>
      </c>
      <c r="C399" t="s">
        <v>782</v>
      </c>
      <c r="D399" s="18">
        <v>177</v>
      </c>
      <c r="E399" s="18">
        <v>16048400</v>
      </c>
      <c r="F399" s="18">
        <v>1934</v>
      </c>
      <c r="G399" s="18">
        <v>849535800</v>
      </c>
      <c r="H399" s="18">
        <v>0</v>
      </c>
      <c r="I399" s="18">
        <v>0</v>
      </c>
      <c r="J399" s="18">
        <v>0</v>
      </c>
      <c r="K399" s="18">
        <v>0</v>
      </c>
      <c r="L399" s="18">
        <f t="shared" si="60"/>
        <v>103</v>
      </c>
      <c r="M399" s="18">
        <f t="shared" si="61"/>
        <v>535465100</v>
      </c>
      <c r="N399" s="18">
        <v>97</v>
      </c>
      <c r="O399" s="18">
        <v>427875100</v>
      </c>
      <c r="P399" s="18">
        <v>5</v>
      </c>
      <c r="Q399" s="18">
        <v>85640000</v>
      </c>
      <c r="R399" s="18">
        <v>1</v>
      </c>
      <c r="S399" s="18">
        <v>21950000</v>
      </c>
      <c r="T399" s="8">
        <f t="shared" si="67"/>
        <v>2214</v>
      </c>
      <c r="U399" s="8">
        <f t="shared" si="68"/>
        <v>1401049300</v>
      </c>
      <c r="V399" s="9">
        <f t="shared" si="62"/>
        <v>0.6063568212767388</v>
      </c>
      <c r="W399" s="8">
        <f t="shared" si="63"/>
        <v>1934</v>
      </c>
      <c r="X399" s="8">
        <f t="shared" si="64"/>
        <v>871485800</v>
      </c>
      <c r="Y399" s="7">
        <f t="shared" si="65"/>
        <v>439263.5987590486</v>
      </c>
      <c r="Z399" s="9">
        <f t="shared" si="66"/>
        <v>0.0156668291401309</v>
      </c>
      <c r="AA399" s="7">
        <v>439483.4796076407</v>
      </c>
      <c r="AB399" s="9">
        <f t="shared" si="69"/>
        <v>-0.0005003165279122503</v>
      </c>
    </row>
    <row r="400" spans="1:28" ht="12.75">
      <c r="A400" s="14" t="s">
        <v>827</v>
      </c>
      <c r="B400" s="14" t="s">
        <v>828</v>
      </c>
      <c r="C400" t="s">
        <v>782</v>
      </c>
      <c r="D400" s="18">
        <v>132</v>
      </c>
      <c r="E400" s="18">
        <v>26496100</v>
      </c>
      <c r="F400" s="18">
        <v>3575</v>
      </c>
      <c r="G400" s="18">
        <v>1242453642</v>
      </c>
      <c r="H400" s="18">
        <v>0</v>
      </c>
      <c r="I400" s="18">
        <v>0</v>
      </c>
      <c r="J400" s="18">
        <v>0</v>
      </c>
      <c r="K400" s="18">
        <v>0</v>
      </c>
      <c r="L400" s="18">
        <f t="shared" si="60"/>
        <v>634</v>
      </c>
      <c r="M400" s="18">
        <f t="shared" si="61"/>
        <v>940252600</v>
      </c>
      <c r="N400" s="18">
        <v>551</v>
      </c>
      <c r="O400" s="18">
        <v>701858700</v>
      </c>
      <c r="P400" s="18">
        <v>9</v>
      </c>
      <c r="Q400" s="18">
        <v>11253500</v>
      </c>
      <c r="R400" s="18">
        <v>74</v>
      </c>
      <c r="S400" s="18">
        <v>227140400</v>
      </c>
      <c r="T400" s="8">
        <f t="shared" si="67"/>
        <v>4341</v>
      </c>
      <c r="U400" s="8">
        <f t="shared" si="68"/>
        <v>2209202342</v>
      </c>
      <c r="V400" s="9">
        <f t="shared" si="62"/>
        <v>0.5623992055318942</v>
      </c>
      <c r="W400" s="8">
        <f t="shared" si="63"/>
        <v>3575</v>
      </c>
      <c r="X400" s="8">
        <f t="shared" si="64"/>
        <v>1469594042</v>
      </c>
      <c r="Y400" s="7">
        <f t="shared" si="65"/>
        <v>347539.4802797203</v>
      </c>
      <c r="Z400" s="9">
        <f t="shared" si="66"/>
        <v>0.10281557088807396</v>
      </c>
      <c r="AA400" s="7">
        <v>350142.1081994928</v>
      </c>
      <c r="AB400" s="9">
        <f t="shared" si="69"/>
        <v>-0.007433061773563325</v>
      </c>
    </row>
    <row r="401" spans="1:28" ht="12.75">
      <c r="A401" s="14" t="s">
        <v>829</v>
      </c>
      <c r="B401" s="14" t="s">
        <v>830</v>
      </c>
      <c r="C401" t="s">
        <v>782</v>
      </c>
      <c r="D401" s="18">
        <v>78</v>
      </c>
      <c r="E401" s="18">
        <v>20677400</v>
      </c>
      <c r="F401" s="18">
        <v>1355</v>
      </c>
      <c r="G401" s="18">
        <v>1159132100</v>
      </c>
      <c r="H401" s="18">
        <v>0</v>
      </c>
      <c r="I401" s="18">
        <v>0</v>
      </c>
      <c r="J401" s="18">
        <v>4</v>
      </c>
      <c r="K401" s="18">
        <v>2700</v>
      </c>
      <c r="L401" s="18">
        <f t="shared" si="60"/>
        <v>87</v>
      </c>
      <c r="M401" s="18">
        <f t="shared" si="61"/>
        <v>104275500</v>
      </c>
      <c r="N401" s="18">
        <v>84</v>
      </c>
      <c r="O401" s="18">
        <v>101049400</v>
      </c>
      <c r="P401" s="18">
        <v>3</v>
      </c>
      <c r="Q401" s="18">
        <v>3226100</v>
      </c>
      <c r="R401" s="18">
        <v>0</v>
      </c>
      <c r="S401" s="18">
        <v>0</v>
      </c>
      <c r="T401" s="8">
        <f t="shared" si="67"/>
        <v>1524</v>
      </c>
      <c r="U401" s="8">
        <f t="shared" si="68"/>
        <v>1284087700</v>
      </c>
      <c r="V401" s="9">
        <f t="shared" si="62"/>
        <v>0.902689201056906</v>
      </c>
      <c r="W401" s="8">
        <f t="shared" si="63"/>
        <v>1355</v>
      </c>
      <c r="X401" s="8">
        <f t="shared" si="64"/>
        <v>1159132100</v>
      </c>
      <c r="Y401" s="7">
        <f t="shared" si="65"/>
        <v>855448.0442804428</v>
      </c>
      <c r="Z401" s="9">
        <f t="shared" si="66"/>
        <v>0</v>
      </c>
      <c r="AA401" s="7">
        <v>864874</v>
      </c>
      <c r="AB401" s="9">
        <f t="shared" si="69"/>
        <v>-0.010898646183787745</v>
      </c>
    </row>
    <row r="402" spans="1:28" ht="12.75">
      <c r="A402" s="14" t="s">
        <v>831</v>
      </c>
      <c r="B402" s="14" t="s">
        <v>832</v>
      </c>
      <c r="C402" t="s">
        <v>782</v>
      </c>
      <c r="D402" s="18">
        <v>157</v>
      </c>
      <c r="E402" s="18">
        <v>12418800</v>
      </c>
      <c r="F402" s="18">
        <v>2039</v>
      </c>
      <c r="G402" s="18">
        <v>582055600</v>
      </c>
      <c r="H402" s="18">
        <v>0</v>
      </c>
      <c r="I402" s="18">
        <v>0</v>
      </c>
      <c r="J402" s="18">
        <v>9</v>
      </c>
      <c r="K402" s="18">
        <v>6600</v>
      </c>
      <c r="L402" s="18">
        <f t="shared" si="60"/>
        <v>52</v>
      </c>
      <c r="M402" s="18">
        <f t="shared" si="61"/>
        <v>84800800</v>
      </c>
      <c r="N402" s="18">
        <v>44</v>
      </c>
      <c r="O402" s="18">
        <v>63866600</v>
      </c>
      <c r="P402" s="18">
        <v>1</v>
      </c>
      <c r="Q402" s="18">
        <v>234200</v>
      </c>
      <c r="R402" s="18">
        <v>7</v>
      </c>
      <c r="S402" s="18">
        <v>20700000</v>
      </c>
      <c r="T402" s="8">
        <f t="shared" si="67"/>
        <v>2257</v>
      </c>
      <c r="U402" s="8">
        <f t="shared" si="68"/>
        <v>679281800</v>
      </c>
      <c r="V402" s="9">
        <f t="shared" si="62"/>
        <v>0.8568691226527783</v>
      </c>
      <c r="W402" s="8">
        <f t="shared" si="63"/>
        <v>2039</v>
      </c>
      <c r="X402" s="8">
        <f t="shared" si="64"/>
        <v>602755600</v>
      </c>
      <c r="Y402" s="7">
        <f t="shared" si="65"/>
        <v>285461.30456105934</v>
      </c>
      <c r="Z402" s="9">
        <f t="shared" si="66"/>
        <v>0.03047336171821474</v>
      </c>
      <c r="AA402" s="7">
        <v>288659.5061728395</v>
      </c>
      <c r="AB402" s="9">
        <f t="shared" si="69"/>
        <v>-0.011079495195509617</v>
      </c>
    </row>
    <row r="403" spans="1:28" ht="12.75">
      <c r="A403" s="14" t="s">
        <v>833</v>
      </c>
      <c r="B403" s="14" t="s">
        <v>834</v>
      </c>
      <c r="C403" t="s">
        <v>782</v>
      </c>
      <c r="D403" s="18">
        <v>1085</v>
      </c>
      <c r="E403" s="18">
        <v>84999000</v>
      </c>
      <c r="F403" s="18">
        <v>6337</v>
      </c>
      <c r="G403" s="18">
        <v>1974057300</v>
      </c>
      <c r="H403" s="18">
        <v>38</v>
      </c>
      <c r="I403" s="18">
        <v>12901400</v>
      </c>
      <c r="J403" s="18">
        <v>93</v>
      </c>
      <c r="K403" s="18">
        <v>1357100</v>
      </c>
      <c r="L403" s="18">
        <f t="shared" si="60"/>
        <v>390</v>
      </c>
      <c r="M403" s="18">
        <f t="shared" si="61"/>
        <v>921627600</v>
      </c>
      <c r="N403" s="18">
        <v>325</v>
      </c>
      <c r="O403" s="18">
        <v>409917100</v>
      </c>
      <c r="P403" s="18">
        <v>59</v>
      </c>
      <c r="Q403" s="18">
        <v>263060500</v>
      </c>
      <c r="R403" s="18">
        <v>6</v>
      </c>
      <c r="S403" s="18">
        <v>248650000</v>
      </c>
      <c r="T403" s="8">
        <f t="shared" si="67"/>
        <v>7943</v>
      </c>
      <c r="U403" s="8">
        <f t="shared" si="68"/>
        <v>2994942400</v>
      </c>
      <c r="V403" s="9">
        <f t="shared" si="62"/>
        <v>0.663438034734825</v>
      </c>
      <c r="W403" s="8">
        <f t="shared" si="63"/>
        <v>6375</v>
      </c>
      <c r="X403" s="8">
        <f t="shared" si="64"/>
        <v>2235608700</v>
      </c>
      <c r="Y403" s="7">
        <f t="shared" si="65"/>
        <v>311679.79607843136</v>
      </c>
      <c r="Z403" s="9">
        <f t="shared" si="66"/>
        <v>0.08302329954659562</v>
      </c>
      <c r="AA403" s="7">
        <v>310483.1680050386</v>
      </c>
      <c r="AB403" s="9">
        <f t="shared" si="69"/>
        <v>0.0038540835597676137</v>
      </c>
    </row>
    <row r="404" spans="1:28" ht="12.75">
      <c r="A404" s="14" t="s">
        <v>835</v>
      </c>
      <c r="B404" s="14" t="s">
        <v>836</v>
      </c>
      <c r="C404" t="s">
        <v>782</v>
      </c>
      <c r="D404" s="18">
        <v>40</v>
      </c>
      <c r="E404" s="18">
        <v>5892600</v>
      </c>
      <c r="F404" s="18">
        <v>818</v>
      </c>
      <c r="G404" s="18">
        <v>239449400</v>
      </c>
      <c r="H404" s="18">
        <v>0</v>
      </c>
      <c r="I404" s="18">
        <v>0</v>
      </c>
      <c r="J404" s="18">
        <v>0</v>
      </c>
      <c r="K404" s="18">
        <v>0</v>
      </c>
      <c r="L404" s="18">
        <f t="shared" si="60"/>
        <v>85</v>
      </c>
      <c r="M404" s="18">
        <f t="shared" si="61"/>
        <v>87637600</v>
      </c>
      <c r="N404" s="18">
        <v>76</v>
      </c>
      <c r="O404" s="18">
        <v>43109000</v>
      </c>
      <c r="P404" s="18">
        <v>6</v>
      </c>
      <c r="Q404" s="18">
        <v>18746800</v>
      </c>
      <c r="R404" s="18">
        <v>3</v>
      </c>
      <c r="S404" s="18">
        <v>25781800</v>
      </c>
      <c r="T404" s="8">
        <f t="shared" si="67"/>
        <v>943</v>
      </c>
      <c r="U404" s="8">
        <f t="shared" si="68"/>
        <v>332979600</v>
      </c>
      <c r="V404" s="9">
        <f t="shared" si="62"/>
        <v>0.719111320933775</v>
      </c>
      <c r="W404" s="8">
        <f t="shared" si="63"/>
        <v>818</v>
      </c>
      <c r="X404" s="8">
        <f t="shared" si="64"/>
        <v>265231200</v>
      </c>
      <c r="Y404" s="7">
        <f t="shared" si="65"/>
        <v>292725.42787286063</v>
      </c>
      <c r="Z404" s="9">
        <f t="shared" si="66"/>
        <v>0.07742756613318053</v>
      </c>
      <c r="AA404" s="7">
        <v>293483.8630806846</v>
      </c>
      <c r="AB404" s="9">
        <f t="shared" si="69"/>
        <v>-0.002584248414419572</v>
      </c>
    </row>
    <row r="405" spans="1:28" ht="12.75">
      <c r="A405" s="14" t="s">
        <v>837</v>
      </c>
      <c r="B405" s="14" t="s">
        <v>838</v>
      </c>
      <c r="C405" t="s">
        <v>782</v>
      </c>
      <c r="D405" s="18">
        <v>435</v>
      </c>
      <c r="E405" s="18">
        <v>72717000</v>
      </c>
      <c r="F405" s="18">
        <v>14268</v>
      </c>
      <c r="G405" s="18">
        <v>4405119200</v>
      </c>
      <c r="H405" s="18">
        <v>1</v>
      </c>
      <c r="I405" s="18">
        <v>326400</v>
      </c>
      <c r="J405" s="18">
        <v>1</v>
      </c>
      <c r="K405" s="18">
        <v>4400</v>
      </c>
      <c r="L405" s="18">
        <f t="shared" si="60"/>
        <v>701</v>
      </c>
      <c r="M405" s="18">
        <f t="shared" si="61"/>
        <v>2771199400</v>
      </c>
      <c r="N405" s="18">
        <v>610</v>
      </c>
      <c r="O405" s="18">
        <v>2129928300</v>
      </c>
      <c r="P405" s="18">
        <v>59</v>
      </c>
      <c r="Q405" s="18">
        <v>250282400</v>
      </c>
      <c r="R405" s="18">
        <v>32</v>
      </c>
      <c r="S405" s="18">
        <v>390988700</v>
      </c>
      <c r="T405" s="8">
        <f t="shared" si="67"/>
        <v>15406</v>
      </c>
      <c r="U405" s="8">
        <f t="shared" si="68"/>
        <v>7249366400</v>
      </c>
      <c r="V405" s="9">
        <f t="shared" si="62"/>
        <v>0.6077007778224591</v>
      </c>
      <c r="W405" s="8">
        <f t="shared" si="63"/>
        <v>14269</v>
      </c>
      <c r="X405" s="8">
        <f t="shared" si="64"/>
        <v>4796434300</v>
      </c>
      <c r="Y405" s="7">
        <f t="shared" si="65"/>
        <v>308742.4206321396</v>
      </c>
      <c r="Z405" s="9">
        <f t="shared" si="66"/>
        <v>0.0539341893382572</v>
      </c>
      <c r="AA405" s="7">
        <v>309287.65432098764</v>
      </c>
      <c r="AB405" s="9">
        <f t="shared" si="69"/>
        <v>-0.0017628692294396455</v>
      </c>
    </row>
    <row r="406" spans="1:28" ht="12.75">
      <c r="A406" s="14" t="s">
        <v>839</v>
      </c>
      <c r="B406" s="14" t="s">
        <v>840</v>
      </c>
      <c r="C406" t="s">
        <v>782</v>
      </c>
      <c r="D406" s="18">
        <v>219</v>
      </c>
      <c r="E406" s="18">
        <v>17735400</v>
      </c>
      <c r="F406" s="18">
        <v>2906</v>
      </c>
      <c r="G406" s="18">
        <v>1127011200</v>
      </c>
      <c r="H406" s="18">
        <v>8</v>
      </c>
      <c r="I406" s="18">
        <v>3103600</v>
      </c>
      <c r="J406" s="18">
        <v>24</v>
      </c>
      <c r="K406" s="18">
        <v>45700</v>
      </c>
      <c r="L406" s="18">
        <f t="shared" si="60"/>
        <v>146</v>
      </c>
      <c r="M406" s="18">
        <f t="shared" si="61"/>
        <v>126516500</v>
      </c>
      <c r="N406" s="18">
        <v>118</v>
      </c>
      <c r="O406" s="18">
        <v>103707100</v>
      </c>
      <c r="P406" s="18">
        <v>21</v>
      </c>
      <c r="Q406" s="18">
        <v>16541200</v>
      </c>
      <c r="R406" s="18">
        <v>7</v>
      </c>
      <c r="S406" s="18">
        <v>6268200</v>
      </c>
      <c r="T406" s="8">
        <f t="shared" si="67"/>
        <v>3303</v>
      </c>
      <c r="U406" s="8">
        <f t="shared" si="68"/>
        <v>1274412400</v>
      </c>
      <c r="V406" s="9">
        <f t="shared" si="62"/>
        <v>0.8867732297645566</v>
      </c>
      <c r="W406" s="8">
        <f t="shared" si="63"/>
        <v>2914</v>
      </c>
      <c r="X406" s="8">
        <f t="shared" si="64"/>
        <v>1136383000</v>
      </c>
      <c r="Y406" s="7">
        <f t="shared" si="65"/>
        <v>387822.51201098145</v>
      </c>
      <c r="Z406" s="9">
        <f t="shared" si="66"/>
        <v>0.004918502048473477</v>
      </c>
      <c r="AA406" s="7">
        <v>392104.32692307694</v>
      </c>
      <c r="AB406" s="9">
        <f t="shared" si="69"/>
        <v>-0.010920090950527813</v>
      </c>
    </row>
    <row r="407" spans="1:28" ht="12.75">
      <c r="A407" s="14" t="s">
        <v>841</v>
      </c>
      <c r="B407" s="14" t="s">
        <v>842</v>
      </c>
      <c r="C407" t="s">
        <v>782</v>
      </c>
      <c r="D407" s="18">
        <v>116</v>
      </c>
      <c r="E407" s="18">
        <v>16402100</v>
      </c>
      <c r="F407" s="18">
        <v>4755</v>
      </c>
      <c r="G407" s="18">
        <v>1748542800</v>
      </c>
      <c r="H407" s="18">
        <v>18</v>
      </c>
      <c r="I407" s="18">
        <v>10998100</v>
      </c>
      <c r="J407" s="18">
        <v>25</v>
      </c>
      <c r="K407" s="18">
        <v>112300</v>
      </c>
      <c r="L407" s="18">
        <f t="shared" si="60"/>
        <v>256</v>
      </c>
      <c r="M407" s="18">
        <f t="shared" si="61"/>
        <v>639733900</v>
      </c>
      <c r="N407" s="18">
        <v>219</v>
      </c>
      <c r="O407" s="18">
        <v>220119900</v>
      </c>
      <c r="P407" s="18">
        <v>33</v>
      </c>
      <c r="Q407" s="18">
        <v>57596400</v>
      </c>
      <c r="R407" s="18">
        <v>4</v>
      </c>
      <c r="S407" s="18">
        <v>362017600</v>
      </c>
      <c r="T407" s="8">
        <f t="shared" si="67"/>
        <v>5170</v>
      </c>
      <c r="U407" s="8">
        <f t="shared" si="68"/>
        <v>2415789200</v>
      </c>
      <c r="V407" s="9">
        <f t="shared" si="62"/>
        <v>0.7283503461311939</v>
      </c>
      <c r="W407" s="8">
        <f t="shared" si="63"/>
        <v>4773</v>
      </c>
      <c r="X407" s="8">
        <f t="shared" si="64"/>
        <v>2121558500</v>
      </c>
      <c r="Y407" s="7">
        <f t="shared" si="65"/>
        <v>368644.6469725539</v>
      </c>
      <c r="Z407" s="9">
        <f t="shared" si="66"/>
        <v>0.14985479693344106</v>
      </c>
      <c r="AA407" s="7">
        <v>470580.8490566038</v>
      </c>
      <c r="AB407" s="9">
        <f t="shared" si="69"/>
        <v>-0.2166178294089237</v>
      </c>
    </row>
    <row r="408" spans="1:28" ht="12.75">
      <c r="A408" s="14" t="s">
        <v>843</v>
      </c>
      <c r="B408" s="14" t="s">
        <v>844</v>
      </c>
      <c r="C408" t="s">
        <v>782</v>
      </c>
      <c r="D408" s="18">
        <v>350</v>
      </c>
      <c r="E408" s="18">
        <v>36267600</v>
      </c>
      <c r="F408" s="18">
        <v>7185</v>
      </c>
      <c r="G408" s="18">
        <v>2417902900</v>
      </c>
      <c r="H408" s="18">
        <v>20</v>
      </c>
      <c r="I408" s="18">
        <v>5072500</v>
      </c>
      <c r="J408" s="18">
        <v>35</v>
      </c>
      <c r="K408" s="18">
        <v>176900</v>
      </c>
      <c r="L408" s="18">
        <f t="shared" si="60"/>
        <v>332</v>
      </c>
      <c r="M408" s="18">
        <f t="shared" si="61"/>
        <v>447990700</v>
      </c>
      <c r="N408" s="18">
        <v>258</v>
      </c>
      <c r="O408" s="18">
        <v>238095600</v>
      </c>
      <c r="P408" s="18">
        <v>57</v>
      </c>
      <c r="Q408" s="18">
        <v>115600100</v>
      </c>
      <c r="R408" s="18">
        <v>17</v>
      </c>
      <c r="S408" s="18">
        <v>94295000</v>
      </c>
      <c r="T408" s="8">
        <f t="shared" si="67"/>
        <v>7922</v>
      </c>
      <c r="U408" s="8">
        <f t="shared" si="68"/>
        <v>2907410600</v>
      </c>
      <c r="V408" s="9">
        <f t="shared" si="62"/>
        <v>0.8333791587607199</v>
      </c>
      <c r="W408" s="8">
        <f t="shared" si="63"/>
        <v>7205</v>
      </c>
      <c r="X408" s="8">
        <f t="shared" si="64"/>
        <v>2517270400</v>
      </c>
      <c r="Y408" s="7">
        <f t="shared" si="65"/>
        <v>336290.825815406</v>
      </c>
      <c r="Z408" s="9">
        <f t="shared" si="66"/>
        <v>0.03243263954530536</v>
      </c>
      <c r="AA408" s="7">
        <v>337083.705759889</v>
      </c>
      <c r="AB408" s="9">
        <f t="shared" si="69"/>
        <v>-0.002352175234028595</v>
      </c>
    </row>
    <row r="409" spans="1:28" ht="12.75">
      <c r="A409" s="14" t="s">
        <v>845</v>
      </c>
      <c r="B409" s="14" t="s">
        <v>846</v>
      </c>
      <c r="C409" t="s">
        <v>782</v>
      </c>
      <c r="D409" s="18">
        <v>122</v>
      </c>
      <c r="E409" s="18">
        <v>24519800</v>
      </c>
      <c r="F409" s="18">
        <v>1614</v>
      </c>
      <c r="G409" s="18">
        <v>574056730</v>
      </c>
      <c r="H409" s="18">
        <v>1</v>
      </c>
      <c r="I409" s="18">
        <v>624200</v>
      </c>
      <c r="J409" s="18">
        <v>2</v>
      </c>
      <c r="K409" s="18">
        <v>5600</v>
      </c>
      <c r="L409" s="18">
        <f t="shared" si="60"/>
        <v>138</v>
      </c>
      <c r="M409" s="18">
        <f t="shared" si="61"/>
        <v>304351200</v>
      </c>
      <c r="N409" s="18">
        <v>111</v>
      </c>
      <c r="O409" s="18">
        <v>259597000</v>
      </c>
      <c r="P409" s="18">
        <v>24</v>
      </c>
      <c r="Q409" s="18">
        <v>43301400</v>
      </c>
      <c r="R409" s="18">
        <v>3</v>
      </c>
      <c r="S409" s="18">
        <v>1452800</v>
      </c>
      <c r="T409" s="8">
        <f t="shared" si="67"/>
        <v>1877</v>
      </c>
      <c r="U409" s="8">
        <f t="shared" si="68"/>
        <v>903557530</v>
      </c>
      <c r="V409" s="9">
        <f t="shared" si="62"/>
        <v>0.6360202985636122</v>
      </c>
      <c r="W409" s="8">
        <f t="shared" si="63"/>
        <v>1615</v>
      </c>
      <c r="X409" s="8">
        <f t="shared" si="64"/>
        <v>576133730</v>
      </c>
      <c r="Y409" s="7">
        <f t="shared" si="65"/>
        <v>355839.5851393189</v>
      </c>
      <c r="Z409" s="9">
        <f t="shared" si="66"/>
        <v>0.0016078666291453518</v>
      </c>
      <c r="AA409" s="7">
        <v>355154.10493827163</v>
      </c>
      <c r="AB409" s="9">
        <f t="shared" si="69"/>
        <v>0.0019300922937844252</v>
      </c>
    </row>
    <row r="410" spans="1:28" ht="12.75">
      <c r="A410" s="14" t="s">
        <v>847</v>
      </c>
      <c r="B410" s="14" t="s">
        <v>848</v>
      </c>
      <c r="C410" t="s">
        <v>782</v>
      </c>
      <c r="D410" s="18">
        <v>65</v>
      </c>
      <c r="E410" s="18">
        <v>7284700</v>
      </c>
      <c r="F410" s="18">
        <v>1888</v>
      </c>
      <c r="G410" s="18">
        <v>566700805</v>
      </c>
      <c r="H410" s="18">
        <v>0</v>
      </c>
      <c r="I410" s="18">
        <v>0</v>
      </c>
      <c r="J410" s="18">
        <v>0</v>
      </c>
      <c r="K410" s="18">
        <v>0</v>
      </c>
      <c r="L410" s="18">
        <f t="shared" si="60"/>
        <v>225</v>
      </c>
      <c r="M410" s="18">
        <f t="shared" si="61"/>
        <v>206068825</v>
      </c>
      <c r="N410" s="18">
        <v>185</v>
      </c>
      <c r="O410" s="18">
        <v>152530825</v>
      </c>
      <c r="P410" s="18">
        <v>17</v>
      </c>
      <c r="Q410" s="18">
        <v>31245600</v>
      </c>
      <c r="R410" s="18">
        <v>23</v>
      </c>
      <c r="S410" s="18">
        <v>22292400</v>
      </c>
      <c r="T410" s="8">
        <f t="shared" si="67"/>
        <v>2178</v>
      </c>
      <c r="U410" s="8">
        <f t="shared" si="68"/>
        <v>780054330</v>
      </c>
      <c r="V410" s="9">
        <f t="shared" si="62"/>
        <v>0.7264888908443082</v>
      </c>
      <c r="W410" s="8">
        <f t="shared" si="63"/>
        <v>1888</v>
      </c>
      <c r="X410" s="8">
        <f t="shared" si="64"/>
        <v>588993205</v>
      </c>
      <c r="Y410" s="7">
        <f t="shared" si="65"/>
        <v>300159.3246822034</v>
      </c>
      <c r="Z410" s="9">
        <f t="shared" si="66"/>
        <v>0.02857800943172766</v>
      </c>
      <c r="AA410" s="7">
        <v>299800.74299312534</v>
      </c>
      <c r="AB410" s="9">
        <f t="shared" si="69"/>
        <v>0.0011960667125040859</v>
      </c>
    </row>
    <row r="411" spans="1:28" ht="12.75">
      <c r="A411" s="14" t="s">
        <v>849</v>
      </c>
      <c r="B411" s="14" t="s">
        <v>850</v>
      </c>
      <c r="C411" t="s">
        <v>782</v>
      </c>
      <c r="D411" s="18">
        <v>860</v>
      </c>
      <c r="E411" s="18">
        <v>69770400</v>
      </c>
      <c r="F411" s="18">
        <v>8533</v>
      </c>
      <c r="G411" s="18">
        <v>2675416500</v>
      </c>
      <c r="H411" s="18">
        <v>14</v>
      </c>
      <c r="I411" s="18">
        <v>5970500</v>
      </c>
      <c r="J411" s="18">
        <v>37</v>
      </c>
      <c r="K411" s="18">
        <v>211200</v>
      </c>
      <c r="L411" s="18">
        <f t="shared" si="60"/>
        <v>208</v>
      </c>
      <c r="M411" s="18">
        <f t="shared" si="61"/>
        <v>850368100</v>
      </c>
      <c r="N411" s="18">
        <v>160</v>
      </c>
      <c r="O411" s="18">
        <v>578990200</v>
      </c>
      <c r="P411" s="18">
        <v>39</v>
      </c>
      <c r="Q411" s="18">
        <v>211423800</v>
      </c>
      <c r="R411" s="18">
        <v>9</v>
      </c>
      <c r="S411" s="18">
        <v>59954100</v>
      </c>
      <c r="T411" s="8">
        <f t="shared" si="67"/>
        <v>9652</v>
      </c>
      <c r="U411" s="8">
        <f t="shared" si="68"/>
        <v>3601736700</v>
      </c>
      <c r="V411" s="9">
        <f t="shared" si="62"/>
        <v>0.7444705772079342</v>
      </c>
      <c r="W411" s="8">
        <f t="shared" si="63"/>
        <v>8547</v>
      </c>
      <c r="X411" s="8">
        <f t="shared" si="64"/>
        <v>2741341100</v>
      </c>
      <c r="Y411" s="7">
        <f t="shared" si="65"/>
        <v>313722.5927225927</v>
      </c>
      <c r="Z411" s="9">
        <f t="shared" si="66"/>
        <v>0.016645886413629293</v>
      </c>
      <c r="AA411" s="7">
        <v>250936.90308988764</v>
      </c>
      <c r="AB411" s="9">
        <f t="shared" si="69"/>
        <v>0.2502050868549004</v>
      </c>
    </row>
    <row r="412" spans="1:28" ht="12.75">
      <c r="A412" s="14" t="s">
        <v>851</v>
      </c>
      <c r="B412" s="14" t="s">
        <v>852</v>
      </c>
      <c r="C412" t="s">
        <v>782</v>
      </c>
      <c r="D412" s="18">
        <v>417</v>
      </c>
      <c r="E412" s="18">
        <v>31208400</v>
      </c>
      <c r="F412" s="18">
        <v>7841</v>
      </c>
      <c r="G412" s="18">
        <v>1635612800</v>
      </c>
      <c r="H412" s="18">
        <v>12</v>
      </c>
      <c r="I412" s="18">
        <v>3834600</v>
      </c>
      <c r="J412" s="18">
        <v>27</v>
      </c>
      <c r="K412" s="18">
        <v>226000</v>
      </c>
      <c r="L412" s="18">
        <f t="shared" si="60"/>
        <v>461</v>
      </c>
      <c r="M412" s="18">
        <f t="shared" si="61"/>
        <v>392018900</v>
      </c>
      <c r="N412" s="18">
        <v>404</v>
      </c>
      <c r="O412" s="18">
        <v>317718200</v>
      </c>
      <c r="P412" s="18">
        <v>44</v>
      </c>
      <c r="Q412" s="18">
        <v>64715800</v>
      </c>
      <c r="R412" s="18">
        <v>13</v>
      </c>
      <c r="S412" s="18">
        <v>9584900</v>
      </c>
      <c r="T412" s="8">
        <f t="shared" si="67"/>
        <v>8758</v>
      </c>
      <c r="U412" s="8">
        <f t="shared" si="68"/>
        <v>2062900700</v>
      </c>
      <c r="V412" s="9">
        <f t="shared" si="62"/>
        <v>0.7947291888552852</v>
      </c>
      <c r="W412" s="8">
        <f t="shared" si="63"/>
        <v>7853</v>
      </c>
      <c r="X412" s="8">
        <f t="shared" si="64"/>
        <v>1649032300</v>
      </c>
      <c r="Y412" s="7">
        <f t="shared" si="65"/>
        <v>208767.01897364066</v>
      </c>
      <c r="Z412" s="9">
        <f t="shared" si="66"/>
        <v>0.004646321560703334</v>
      </c>
      <c r="AA412" s="7">
        <v>208807.8940667176</v>
      </c>
      <c r="AB412" s="9">
        <f t="shared" si="69"/>
        <v>-0.0001957545391644571</v>
      </c>
    </row>
    <row r="413" spans="1:28" ht="12.75">
      <c r="A413" s="14" t="s">
        <v>853</v>
      </c>
      <c r="B413" s="14" t="s">
        <v>854</v>
      </c>
      <c r="C413" t="s">
        <v>782</v>
      </c>
      <c r="D413" s="18">
        <v>6</v>
      </c>
      <c r="E413" s="18">
        <v>49600</v>
      </c>
      <c r="F413" s="18">
        <v>295</v>
      </c>
      <c r="G413" s="18">
        <v>54324800</v>
      </c>
      <c r="H413" s="18">
        <v>0</v>
      </c>
      <c r="I413" s="18">
        <v>0</v>
      </c>
      <c r="J413" s="18">
        <v>0</v>
      </c>
      <c r="K413" s="18">
        <v>0</v>
      </c>
      <c r="L413" s="18">
        <f t="shared" si="60"/>
        <v>27</v>
      </c>
      <c r="M413" s="18">
        <f t="shared" si="61"/>
        <v>19995600</v>
      </c>
      <c r="N413" s="18">
        <v>25</v>
      </c>
      <c r="O413" s="18">
        <v>11909500</v>
      </c>
      <c r="P413" s="18">
        <v>0</v>
      </c>
      <c r="Q413" s="18">
        <v>0</v>
      </c>
      <c r="R413" s="18">
        <v>2</v>
      </c>
      <c r="S413" s="18">
        <v>8086100</v>
      </c>
      <c r="T413" s="8">
        <f t="shared" si="67"/>
        <v>328</v>
      </c>
      <c r="U413" s="8">
        <f t="shared" si="68"/>
        <v>74370000</v>
      </c>
      <c r="V413" s="9">
        <f t="shared" si="62"/>
        <v>0.7304665859889741</v>
      </c>
      <c r="W413" s="8">
        <f t="shared" si="63"/>
        <v>295</v>
      </c>
      <c r="X413" s="8">
        <f t="shared" si="64"/>
        <v>62410900</v>
      </c>
      <c r="Y413" s="7">
        <f t="shared" si="65"/>
        <v>184151.86440677967</v>
      </c>
      <c r="Z413" s="9">
        <f t="shared" si="66"/>
        <v>0.10872798171305634</v>
      </c>
      <c r="AA413" s="7">
        <v>184151.86440677967</v>
      </c>
      <c r="AB413" s="9">
        <f t="shared" si="69"/>
        <v>0</v>
      </c>
    </row>
    <row r="414" spans="1:28" ht="12.75">
      <c r="A414" s="14" t="s">
        <v>855</v>
      </c>
      <c r="B414" s="14" t="s">
        <v>205</v>
      </c>
      <c r="C414" t="s">
        <v>782</v>
      </c>
      <c r="D414" s="18">
        <v>405</v>
      </c>
      <c r="E414" s="18">
        <v>34941700</v>
      </c>
      <c r="F414" s="18">
        <v>5657</v>
      </c>
      <c r="G414" s="18">
        <v>2469983800</v>
      </c>
      <c r="H414" s="18">
        <v>224</v>
      </c>
      <c r="I414" s="18">
        <v>115719400</v>
      </c>
      <c r="J414" s="18">
        <v>430</v>
      </c>
      <c r="K414" s="18">
        <v>4328500</v>
      </c>
      <c r="L414" s="18">
        <f t="shared" si="60"/>
        <v>201</v>
      </c>
      <c r="M414" s="18">
        <f t="shared" si="61"/>
        <v>192882200</v>
      </c>
      <c r="N414" s="18">
        <v>175</v>
      </c>
      <c r="O414" s="18">
        <v>122484700</v>
      </c>
      <c r="P414" s="18">
        <v>20</v>
      </c>
      <c r="Q414" s="18">
        <v>34966600</v>
      </c>
      <c r="R414" s="18">
        <v>6</v>
      </c>
      <c r="S414" s="18">
        <v>35430900</v>
      </c>
      <c r="T414" s="8">
        <f t="shared" si="67"/>
        <v>6917</v>
      </c>
      <c r="U414" s="8">
        <f t="shared" si="68"/>
        <v>2817855600</v>
      </c>
      <c r="V414" s="9">
        <f t="shared" si="62"/>
        <v>0.9176138053348085</v>
      </c>
      <c r="W414" s="8">
        <f t="shared" si="63"/>
        <v>5881</v>
      </c>
      <c r="X414" s="8">
        <f t="shared" si="64"/>
        <v>2621134100</v>
      </c>
      <c r="Y414" s="7">
        <f t="shared" si="65"/>
        <v>439670.6682536983</v>
      </c>
      <c r="Z414" s="9">
        <f t="shared" si="66"/>
        <v>0.012573710306518191</v>
      </c>
      <c r="AA414" s="7">
        <v>439760.58903643175</v>
      </c>
      <c r="AB414" s="9">
        <f t="shared" si="69"/>
        <v>-0.00020447667429781467</v>
      </c>
    </row>
    <row r="415" spans="1:28" ht="12.75">
      <c r="A415" s="14" t="s">
        <v>856</v>
      </c>
      <c r="B415" s="14" t="s">
        <v>857</v>
      </c>
      <c r="C415" t="s">
        <v>782</v>
      </c>
      <c r="D415" s="18">
        <v>55</v>
      </c>
      <c r="E415" s="18">
        <v>12263900</v>
      </c>
      <c r="F415" s="18">
        <v>1695</v>
      </c>
      <c r="G415" s="18">
        <v>489338100</v>
      </c>
      <c r="H415" s="18">
        <v>2</v>
      </c>
      <c r="I415" s="18">
        <v>621200</v>
      </c>
      <c r="J415" s="18">
        <v>2</v>
      </c>
      <c r="K415" s="18">
        <v>4000</v>
      </c>
      <c r="L415" s="18">
        <f t="shared" si="60"/>
        <v>107</v>
      </c>
      <c r="M415" s="18">
        <f t="shared" si="61"/>
        <v>226488800</v>
      </c>
      <c r="N415" s="18">
        <v>83</v>
      </c>
      <c r="O415" s="18">
        <v>101295100</v>
      </c>
      <c r="P415" s="18">
        <v>11</v>
      </c>
      <c r="Q415" s="18">
        <v>101991700</v>
      </c>
      <c r="R415" s="18">
        <v>13</v>
      </c>
      <c r="S415" s="18">
        <v>23202000</v>
      </c>
      <c r="T415" s="8">
        <f t="shared" si="67"/>
        <v>1861</v>
      </c>
      <c r="U415" s="8">
        <f t="shared" si="68"/>
        <v>728716000</v>
      </c>
      <c r="V415" s="9">
        <f t="shared" si="62"/>
        <v>0.6723597395967702</v>
      </c>
      <c r="W415" s="8">
        <f t="shared" si="63"/>
        <v>1697</v>
      </c>
      <c r="X415" s="8">
        <f t="shared" si="64"/>
        <v>513161300</v>
      </c>
      <c r="Y415" s="7">
        <f t="shared" si="65"/>
        <v>288720.8603417796</v>
      </c>
      <c r="Z415" s="9">
        <f t="shared" si="66"/>
        <v>0.031839564384479</v>
      </c>
      <c r="AA415" s="7">
        <v>288832.82262816734</v>
      </c>
      <c r="AB415" s="9">
        <f t="shared" si="69"/>
        <v>-0.00038763699142282357</v>
      </c>
    </row>
    <row r="416" spans="1:28" ht="12.75">
      <c r="A416" s="14" t="s">
        <v>859</v>
      </c>
      <c r="B416" s="14" t="s">
        <v>860</v>
      </c>
      <c r="C416" t="s">
        <v>861</v>
      </c>
      <c r="D416" s="18">
        <v>59</v>
      </c>
      <c r="E416" s="18">
        <v>34865800</v>
      </c>
      <c r="F416" s="18">
        <v>1181</v>
      </c>
      <c r="G416" s="18">
        <v>923008400</v>
      </c>
      <c r="H416" s="18">
        <v>0</v>
      </c>
      <c r="I416" s="18">
        <v>0</v>
      </c>
      <c r="J416" s="18">
        <v>0</v>
      </c>
      <c r="K416" s="18">
        <v>0</v>
      </c>
      <c r="L416" s="18">
        <f t="shared" si="60"/>
        <v>45</v>
      </c>
      <c r="M416" s="18">
        <f t="shared" si="61"/>
        <v>40646000</v>
      </c>
      <c r="N416" s="18">
        <v>43</v>
      </c>
      <c r="O416" s="18">
        <v>39489200</v>
      </c>
      <c r="P416" s="18">
        <v>0</v>
      </c>
      <c r="Q416" s="18">
        <v>0</v>
      </c>
      <c r="R416" s="18">
        <v>2</v>
      </c>
      <c r="S416" s="18">
        <v>1156800</v>
      </c>
      <c r="T416" s="8">
        <f t="shared" si="67"/>
        <v>1285</v>
      </c>
      <c r="U416" s="8">
        <f t="shared" si="68"/>
        <v>998520200</v>
      </c>
      <c r="V416" s="9">
        <f t="shared" si="62"/>
        <v>0.9243762920369563</v>
      </c>
      <c r="W416" s="8">
        <f t="shared" si="63"/>
        <v>1181</v>
      </c>
      <c r="X416" s="8">
        <f t="shared" si="64"/>
        <v>924165200</v>
      </c>
      <c r="Y416" s="7">
        <f t="shared" si="65"/>
        <v>781548.1795088907</v>
      </c>
      <c r="Z416" s="9">
        <f t="shared" si="66"/>
        <v>0.001158514369564081</v>
      </c>
      <c r="AA416" s="7">
        <v>781844.3691786622</v>
      </c>
      <c r="AB416" s="9">
        <f t="shared" si="69"/>
        <v>-0.0003788345627949209</v>
      </c>
    </row>
    <row r="417" spans="1:28" ht="12.75">
      <c r="A417" s="14" t="s">
        <v>858</v>
      </c>
      <c r="B417" s="14" t="s">
        <v>863</v>
      </c>
      <c r="C417" t="s">
        <v>861</v>
      </c>
      <c r="D417" s="18">
        <v>48</v>
      </c>
      <c r="E417" s="18">
        <v>32410500</v>
      </c>
      <c r="F417" s="18">
        <v>959</v>
      </c>
      <c r="G417" s="18">
        <v>1493005300</v>
      </c>
      <c r="H417" s="18">
        <v>0</v>
      </c>
      <c r="I417" s="18">
        <v>0</v>
      </c>
      <c r="J417" s="18">
        <v>0</v>
      </c>
      <c r="K417" s="18">
        <v>0</v>
      </c>
      <c r="L417" s="18">
        <f t="shared" si="60"/>
        <v>44</v>
      </c>
      <c r="M417" s="18">
        <f t="shared" si="61"/>
        <v>67813300</v>
      </c>
      <c r="N417" s="18">
        <v>43</v>
      </c>
      <c r="O417" s="18">
        <v>66667000</v>
      </c>
      <c r="P417" s="18">
        <v>0</v>
      </c>
      <c r="Q417" s="18">
        <v>0</v>
      </c>
      <c r="R417" s="18">
        <v>1</v>
      </c>
      <c r="S417" s="18">
        <v>1146300</v>
      </c>
      <c r="T417" s="8">
        <f t="shared" si="67"/>
        <v>1051</v>
      </c>
      <c r="U417" s="8">
        <f t="shared" si="68"/>
        <v>1593229100</v>
      </c>
      <c r="V417" s="9">
        <f t="shared" si="62"/>
        <v>0.9370939182569538</v>
      </c>
      <c r="W417" s="8">
        <f t="shared" si="63"/>
        <v>959</v>
      </c>
      <c r="X417" s="8">
        <f t="shared" si="64"/>
        <v>1494151600</v>
      </c>
      <c r="Y417" s="7">
        <f t="shared" si="65"/>
        <v>1556835.557872784</v>
      </c>
      <c r="Z417" s="9">
        <f t="shared" si="66"/>
        <v>0.0007194822138259965</v>
      </c>
      <c r="AA417" s="7">
        <v>1554945.046923879</v>
      </c>
      <c r="AB417" s="9">
        <f t="shared" si="69"/>
        <v>0.0012158056341894448</v>
      </c>
    </row>
    <row r="418" spans="1:28" ht="12.75">
      <c r="A418" s="14" t="s">
        <v>862</v>
      </c>
      <c r="B418" s="14" t="s">
        <v>865</v>
      </c>
      <c r="C418" t="s">
        <v>861</v>
      </c>
      <c r="D418" s="18">
        <v>329</v>
      </c>
      <c r="E418" s="18">
        <v>49565400</v>
      </c>
      <c r="F418" s="18">
        <v>2245</v>
      </c>
      <c r="G418" s="18">
        <v>1487564200</v>
      </c>
      <c r="H418" s="18">
        <v>0</v>
      </c>
      <c r="I418" s="18">
        <v>0</v>
      </c>
      <c r="J418" s="18">
        <v>0</v>
      </c>
      <c r="K418" s="18">
        <v>0</v>
      </c>
      <c r="L418" s="18">
        <f t="shared" si="60"/>
        <v>121</v>
      </c>
      <c r="M418" s="18">
        <f t="shared" si="61"/>
        <v>119191192</v>
      </c>
      <c r="N418" s="18">
        <v>109</v>
      </c>
      <c r="O418" s="18">
        <v>105254692</v>
      </c>
      <c r="P418" s="18">
        <v>0</v>
      </c>
      <c r="Q418" s="18">
        <v>0</v>
      </c>
      <c r="R418" s="18">
        <v>12</v>
      </c>
      <c r="S418" s="18">
        <v>13936500</v>
      </c>
      <c r="T418" s="8">
        <f t="shared" si="67"/>
        <v>2695</v>
      </c>
      <c r="U418" s="8">
        <f t="shared" si="68"/>
        <v>1656320792</v>
      </c>
      <c r="V418" s="9">
        <f t="shared" si="62"/>
        <v>0.8981135823355648</v>
      </c>
      <c r="W418" s="8">
        <f t="shared" si="63"/>
        <v>2245</v>
      </c>
      <c r="X418" s="8">
        <f t="shared" si="64"/>
        <v>1501500700</v>
      </c>
      <c r="Y418" s="7">
        <f t="shared" si="65"/>
        <v>662612.1158129176</v>
      </c>
      <c r="Z418" s="9">
        <f t="shared" si="66"/>
        <v>0.00841413092639605</v>
      </c>
      <c r="AA418" s="7">
        <v>660321.8498659517</v>
      </c>
      <c r="AB418" s="9">
        <f t="shared" si="69"/>
        <v>0.003468408545667286</v>
      </c>
    </row>
    <row r="419" spans="1:28" ht="12.75">
      <c r="A419" s="14" t="s">
        <v>864</v>
      </c>
      <c r="B419" s="14" t="s">
        <v>867</v>
      </c>
      <c r="C419" t="s">
        <v>861</v>
      </c>
      <c r="D419" s="18">
        <v>260</v>
      </c>
      <c r="E419" s="18">
        <v>16537100</v>
      </c>
      <c r="F419" s="18">
        <v>3721</v>
      </c>
      <c r="G419" s="18">
        <v>966473900</v>
      </c>
      <c r="H419" s="18">
        <v>0</v>
      </c>
      <c r="I419" s="18">
        <v>0</v>
      </c>
      <c r="J419" s="18">
        <v>0</v>
      </c>
      <c r="K419" s="18">
        <v>0</v>
      </c>
      <c r="L419" s="18">
        <f t="shared" si="60"/>
        <v>83</v>
      </c>
      <c r="M419" s="18">
        <f t="shared" si="61"/>
        <v>35084300</v>
      </c>
      <c r="N419" s="18">
        <v>78</v>
      </c>
      <c r="O419" s="18">
        <v>33259500</v>
      </c>
      <c r="P419" s="18">
        <v>1</v>
      </c>
      <c r="Q419" s="18">
        <v>224900</v>
      </c>
      <c r="R419" s="18">
        <v>4</v>
      </c>
      <c r="S419" s="18">
        <v>1599900</v>
      </c>
      <c r="T419" s="8">
        <f t="shared" si="67"/>
        <v>4064</v>
      </c>
      <c r="U419" s="8">
        <f t="shared" si="68"/>
        <v>1018095300</v>
      </c>
      <c r="V419" s="9">
        <f t="shared" si="62"/>
        <v>0.9492961022411164</v>
      </c>
      <c r="W419" s="8">
        <f t="shared" si="63"/>
        <v>3721</v>
      </c>
      <c r="X419" s="8">
        <f t="shared" si="64"/>
        <v>968073800</v>
      </c>
      <c r="Y419" s="7">
        <f t="shared" si="65"/>
        <v>259734.99059392637</v>
      </c>
      <c r="Z419" s="9">
        <f t="shared" si="66"/>
        <v>0.0015714638894806802</v>
      </c>
      <c r="AA419" s="7">
        <v>260161.49085037675</v>
      </c>
      <c r="AB419" s="9">
        <f t="shared" si="69"/>
        <v>-0.0016393673600820062</v>
      </c>
    </row>
    <row r="420" spans="1:28" ht="12.75">
      <c r="A420" s="14" t="s">
        <v>866</v>
      </c>
      <c r="B420" s="14" t="s">
        <v>869</v>
      </c>
      <c r="C420" t="s">
        <v>861</v>
      </c>
      <c r="D420" s="18">
        <v>3144</v>
      </c>
      <c r="E420" s="18">
        <v>123862500</v>
      </c>
      <c r="F420" s="18">
        <v>22906</v>
      </c>
      <c r="G420" s="18">
        <v>4586855260</v>
      </c>
      <c r="H420" s="18">
        <v>2</v>
      </c>
      <c r="I420" s="18">
        <v>688600</v>
      </c>
      <c r="J420" s="18">
        <v>3</v>
      </c>
      <c r="K420" s="18">
        <v>23300</v>
      </c>
      <c r="L420" s="18">
        <f t="shared" si="60"/>
        <v>253</v>
      </c>
      <c r="M420" s="18">
        <f t="shared" si="61"/>
        <v>402332300</v>
      </c>
      <c r="N420" s="18">
        <v>223</v>
      </c>
      <c r="O420" s="18">
        <v>318920400</v>
      </c>
      <c r="P420" s="18">
        <v>21</v>
      </c>
      <c r="Q420" s="18">
        <v>24764900</v>
      </c>
      <c r="R420" s="18">
        <v>9</v>
      </c>
      <c r="S420" s="18">
        <v>58647000</v>
      </c>
      <c r="T420" s="8">
        <f t="shared" si="67"/>
        <v>26308</v>
      </c>
      <c r="U420" s="8">
        <f t="shared" si="68"/>
        <v>5113761960</v>
      </c>
      <c r="V420" s="9">
        <f t="shared" si="62"/>
        <v>0.897097654502479</v>
      </c>
      <c r="W420" s="8">
        <f t="shared" si="63"/>
        <v>22908</v>
      </c>
      <c r="X420" s="8">
        <f t="shared" si="64"/>
        <v>4646190860</v>
      </c>
      <c r="Y420" s="7">
        <f t="shared" si="65"/>
        <v>200259.46656189978</v>
      </c>
      <c r="Z420" s="9">
        <f t="shared" si="66"/>
        <v>0.011468464988933509</v>
      </c>
      <c r="AA420" s="7">
        <v>201456.95831143807</v>
      </c>
      <c r="AB420" s="9">
        <f t="shared" si="69"/>
        <v>-0.005944156804388194</v>
      </c>
    </row>
    <row r="421" spans="1:28" ht="12.75">
      <c r="A421" s="14" t="s">
        <v>868</v>
      </c>
      <c r="B421" s="14" t="s">
        <v>871</v>
      </c>
      <c r="C421" t="s">
        <v>861</v>
      </c>
      <c r="D421" s="18">
        <v>1096</v>
      </c>
      <c r="E421" s="18">
        <v>129397600</v>
      </c>
      <c r="F421" s="18">
        <v>30649</v>
      </c>
      <c r="G421" s="18">
        <v>9289179194</v>
      </c>
      <c r="H421" s="18">
        <v>0</v>
      </c>
      <c r="I421" s="18">
        <v>0</v>
      </c>
      <c r="J421" s="18">
        <v>0</v>
      </c>
      <c r="K421" s="18">
        <v>0</v>
      </c>
      <c r="L421" s="18">
        <f t="shared" si="60"/>
        <v>801</v>
      </c>
      <c r="M421" s="18">
        <f t="shared" si="61"/>
        <v>1192868975</v>
      </c>
      <c r="N421" s="18">
        <v>749</v>
      </c>
      <c r="O421" s="18">
        <v>1047749575</v>
      </c>
      <c r="P421" s="18">
        <v>38</v>
      </c>
      <c r="Q421" s="18">
        <v>20799800</v>
      </c>
      <c r="R421" s="18">
        <v>14</v>
      </c>
      <c r="S421" s="18">
        <v>124319600</v>
      </c>
      <c r="T421" s="8">
        <f t="shared" si="67"/>
        <v>32546</v>
      </c>
      <c r="U421" s="8">
        <f t="shared" si="68"/>
        <v>10611445769</v>
      </c>
      <c r="V421" s="9">
        <f t="shared" si="62"/>
        <v>0.8753924202427877</v>
      </c>
      <c r="W421" s="8">
        <f t="shared" si="63"/>
        <v>30649</v>
      </c>
      <c r="X421" s="8">
        <f t="shared" si="64"/>
        <v>9413498794</v>
      </c>
      <c r="Y421" s="7">
        <f t="shared" si="65"/>
        <v>303082.61913928675</v>
      </c>
      <c r="Z421" s="9">
        <f t="shared" si="66"/>
        <v>0.011715613753894311</v>
      </c>
      <c r="AA421" s="7">
        <v>303637.7540400248</v>
      </c>
      <c r="AB421" s="9">
        <f t="shared" si="69"/>
        <v>-0.0018282802232323886</v>
      </c>
    </row>
    <row r="422" spans="1:28" ht="12.75">
      <c r="A422" s="14" t="s">
        <v>870</v>
      </c>
      <c r="B422" s="14" t="s">
        <v>873</v>
      </c>
      <c r="C422" t="s">
        <v>861</v>
      </c>
      <c r="D422" s="18">
        <v>1602</v>
      </c>
      <c r="E422" s="18">
        <v>288016400</v>
      </c>
      <c r="F422" s="18">
        <v>38115</v>
      </c>
      <c r="G422" s="18">
        <v>13533351718</v>
      </c>
      <c r="H422" s="18">
        <v>16</v>
      </c>
      <c r="I422" s="18">
        <v>6260900</v>
      </c>
      <c r="J422" s="18">
        <v>23</v>
      </c>
      <c r="K422" s="18">
        <v>116100</v>
      </c>
      <c r="L422" s="18">
        <f t="shared" si="60"/>
        <v>1619</v>
      </c>
      <c r="M422" s="18">
        <f t="shared" si="61"/>
        <v>2488563300</v>
      </c>
      <c r="N422" s="18">
        <v>1540</v>
      </c>
      <c r="O422" s="18">
        <v>2191968100</v>
      </c>
      <c r="P422" s="18">
        <v>44</v>
      </c>
      <c r="Q422" s="18">
        <v>72632200</v>
      </c>
      <c r="R422" s="18">
        <v>35</v>
      </c>
      <c r="S422" s="18">
        <v>223963000</v>
      </c>
      <c r="T422" s="8">
        <f t="shared" si="67"/>
        <v>41375</v>
      </c>
      <c r="U422" s="8">
        <f t="shared" si="68"/>
        <v>16316308418</v>
      </c>
      <c r="V422" s="9">
        <f t="shared" si="62"/>
        <v>0.8298208314733267</v>
      </c>
      <c r="W422" s="8">
        <f t="shared" si="63"/>
        <v>38131</v>
      </c>
      <c r="X422" s="8">
        <f t="shared" si="64"/>
        <v>13763575618</v>
      </c>
      <c r="Y422" s="7">
        <f t="shared" si="65"/>
        <v>355081.4984658152</v>
      </c>
      <c r="Z422" s="9">
        <f t="shared" si="66"/>
        <v>0.013726327932911963</v>
      </c>
      <c r="AA422" s="7">
        <v>368384.40233083104</v>
      </c>
      <c r="AB422" s="9">
        <f t="shared" si="69"/>
        <v>-0.03611147426667928</v>
      </c>
    </row>
    <row r="423" spans="1:28" ht="12.75">
      <c r="A423" s="14" t="s">
        <v>872</v>
      </c>
      <c r="B423" s="14" t="s">
        <v>875</v>
      </c>
      <c r="C423" t="s">
        <v>861</v>
      </c>
      <c r="D423" s="18">
        <v>313</v>
      </c>
      <c r="E423" s="18">
        <v>26699700</v>
      </c>
      <c r="F423" s="18">
        <v>710</v>
      </c>
      <c r="G423" s="18">
        <v>183965800</v>
      </c>
      <c r="H423" s="18">
        <v>1</v>
      </c>
      <c r="I423" s="18">
        <v>268900</v>
      </c>
      <c r="J423" s="18">
        <v>14</v>
      </c>
      <c r="K423" s="18">
        <v>52400</v>
      </c>
      <c r="L423" s="18">
        <f t="shared" si="60"/>
        <v>104</v>
      </c>
      <c r="M423" s="18">
        <f t="shared" si="61"/>
        <v>34195500</v>
      </c>
      <c r="N423" s="18">
        <v>98</v>
      </c>
      <c r="O423" s="18">
        <v>29565800</v>
      </c>
      <c r="P423" s="18">
        <v>5</v>
      </c>
      <c r="Q423" s="18">
        <v>4310500</v>
      </c>
      <c r="R423" s="18">
        <v>1</v>
      </c>
      <c r="S423" s="18">
        <v>319200</v>
      </c>
      <c r="T423" s="8">
        <f t="shared" si="67"/>
        <v>1142</v>
      </c>
      <c r="U423" s="8">
        <f t="shared" si="68"/>
        <v>245182300</v>
      </c>
      <c r="V423" s="9">
        <f t="shared" si="62"/>
        <v>0.7514192500845289</v>
      </c>
      <c r="W423" s="8">
        <f t="shared" si="63"/>
        <v>711</v>
      </c>
      <c r="X423" s="8">
        <f t="shared" si="64"/>
        <v>184553900</v>
      </c>
      <c r="Y423" s="7">
        <f t="shared" si="65"/>
        <v>259120.53445850915</v>
      </c>
      <c r="Z423" s="9">
        <f t="shared" si="66"/>
        <v>0.0013018884315874352</v>
      </c>
      <c r="AA423" s="7">
        <v>297328.8732394366</v>
      </c>
      <c r="AB423" s="9">
        <f t="shared" si="69"/>
        <v>-0.12850530917042344</v>
      </c>
    </row>
    <row r="424" spans="1:28" ht="12.75">
      <c r="A424" s="14" t="s">
        <v>874</v>
      </c>
      <c r="B424" s="14" t="s">
        <v>877</v>
      </c>
      <c r="C424" t="s">
        <v>861</v>
      </c>
      <c r="D424" s="18">
        <v>35</v>
      </c>
      <c r="E424" s="18">
        <v>18826600</v>
      </c>
      <c r="F424" s="18">
        <v>1197</v>
      </c>
      <c r="G424" s="18">
        <v>1202153700</v>
      </c>
      <c r="H424" s="18">
        <v>0</v>
      </c>
      <c r="I424" s="18">
        <v>0</v>
      </c>
      <c r="J424" s="18">
        <v>0</v>
      </c>
      <c r="K424" s="18">
        <v>0</v>
      </c>
      <c r="L424" s="18">
        <f t="shared" si="60"/>
        <v>25</v>
      </c>
      <c r="M424" s="18">
        <f t="shared" si="61"/>
        <v>14184500</v>
      </c>
      <c r="N424" s="18">
        <v>25</v>
      </c>
      <c r="O424" s="18">
        <v>14184500</v>
      </c>
      <c r="P424" s="18">
        <v>0</v>
      </c>
      <c r="Q424" s="18">
        <v>0</v>
      </c>
      <c r="R424" s="18">
        <v>0</v>
      </c>
      <c r="S424" s="18">
        <v>0</v>
      </c>
      <c r="T424" s="8">
        <f t="shared" si="67"/>
        <v>1257</v>
      </c>
      <c r="U424" s="8">
        <f t="shared" si="68"/>
        <v>1235164800</v>
      </c>
      <c r="V424" s="9">
        <f t="shared" si="62"/>
        <v>0.9732739307337774</v>
      </c>
      <c r="W424" s="8">
        <f t="shared" si="63"/>
        <v>1197</v>
      </c>
      <c r="X424" s="8">
        <f t="shared" si="64"/>
        <v>1202153700</v>
      </c>
      <c r="Y424" s="7">
        <f t="shared" si="65"/>
        <v>1004305.5137844612</v>
      </c>
      <c r="Z424" s="9">
        <f t="shared" si="66"/>
        <v>0</v>
      </c>
      <c r="AA424" s="7">
        <v>1005902.4207011686</v>
      </c>
      <c r="AB424" s="9">
        <f t="shared" si="69"/>
        <v>-0.0015875366077698413</v>
      </c>
    </row>
    <row r="425" spans="1:28" ht="12.75">
      <c r="A425" s="14" t="s">
        <v>876</v>
      </c>
      <c r="B425" s="14" t="s">
        <v>879</v>
      </c>
      <c r="C425" t="s">
        <v>861</v>
      </c>
      <c r="D425" s="18">
        <v>64</v>
      </c>
      <c r="E425" s="18">
        <v>12913000</v>
      </c>
      <c r="F425" s="18">
        <v>809</v>
      </c>
      <c r="G425" s="18">
        <v>314965700</v>
      </c>
      <c r="H425" s="18">
        <v>0</v>
      </c>
      <c r="I425" s="18">
        <v>0</v>
      </c>
      <c r="J425" s="18">
        <v>0</v>
      </c>
      <c r="K425" s="18">
        <v>0</v>
      </c>
      <c r="L425" s="18">
        <f t="shared" si="60"/>
        <v>32</v>
      </c>
      <c r="M425" s="18">
        <f t="shared" si="61"/>
        <v>22106100</v>
      </c>
      <c r="N425" s="18">
        <v>31</v>
      </c>
      <c r="O425" s="18">
        <v>21616800</v>
      </c>
      <c r="P425" s="18">
        <v>0</v>
      </c>
      <c r="Q425" s="18">
        <v>0</v>
      </c>
      <c r="R425" s="18">
        <v>1</v>
      </c>
      <c r="S425" s="18">
        <v>489300</v>
      </c>
      <c r="T425" s="8">
        <f t="shared" si="67"/>
        <v>905</v>
      </c>
      <c r="U425" s="8">
        <f t="shared" si="68"/>
        <v>349984800</v>
      </c>
      <c r="V425" s="9">
        <f t="shared" si="62"/>
        <v>0.8999410831556113</v>
      </c>
      <c r="W425" s="8">
        <f t="shared" si="63"/>
        <v>809</v>
      </c>
      <c r="X425" s="8">
        <f t="shared" si="64"/>
        <v>315455000</v>
      </c>
      <c r="Y425" s="7">
        <f t="shared" si="65"/>
        <v>389327.19406674907</v>
      </c>
      <c r="Z425" s="9">
        <f t="shared" si="66"/>
        <v>0.0013980607157796567</v>
      </c>
      <c r="AA425" s="7">
        <v>388980.84054388135</v>
      </c>
      <c r="AB425" s="9">
        <f t="shared" si="69"/>
        <v>0.00089041280897908</v>
      </c>
    </row>
    <row r="426" spans="1:28" ht="12.75">
      <c r="A426" s="14" t="s">
        <v>878</v>
      </c>
      <c r="B426" s="14" t="s">
        <v>881</v>
      </c>
      <c r="C426" t="s">
        <v>861</v>
      </c>
      <c r="D426" s="18">
        <v>1761</v>
      </c>
      <c r="E426" s="18">
        <v>195594400</v>
      </c>
      <c r="F426" s="18">
        <v>17586</v>
      </c>
      <c r="G426" s="18">
        <v>5789559620</v>
      </c>
      <c r="H426" s="18">
        <v>70</v>
      </c>
      <c r="I426" s="18">
        <v>25772300</v>
      </c>
      <c r="J426" s="18">
        <v>99</v>
      </c>
      <c r="K426" s="18">
        <v>837300</v>
      </c>
      <c r="L426" s="18">
        <f t="shared" si="60"/>
        <v>306</v>
      </c>
      <c r="M426" s="18">
        <f t="shared" si="61"/>
        <v>688141044</v>
      </c>
      <c r="N426" s="18">
        <v>244</v>
      </c>
      <c r="O426" s="18">
        <v>559779044</v>
      </c>
      <c r="P426" s="18">
        <v>50</v>
      </c>
      <c r="Q426" s="18">
        <v>45508400</v>
      </c>
      <c r="R426" s="18">
        <v>12</v>
      </c>
      <c r="S426" s="18">
        <v>82853600</v>
      </c>
      <c r="T426" s="8">
        <f t="shared" si="67"/>
        <v>19822</v>
      </c>
      <c r="U426" s="8">
        <f t="shared" si="68"/>
        <v>6699904664</v>
      </c>
      <c r="V426" s="9">
        <f t="shared" si="62"/>
        <v>0.86797233865834</v>
      </c>
      <c r="W426" s="8">
        <f t="shared" si="63"/>
        <v>17656</v>
      </c>
      <c r="X426" s="8">
        <f t="shared" si="64"/>
        <v>5898185520</v>
      </c>
      <c r="Y426" s="7">
        <f t="shared" si="65"/>
        <v>329368.5953783416</v>
      </c>
      <c r="Z426" s="9">
        <f t="shared" si="66"/>
        <v>0.012366384919652642</v>
      </c>
      <c r="AA426" s="7">
        <v>331735.5601092896</v>
      </c>
      <c r="AB426" s="9">
        <f t="shared" si="69"/>
        <v>-0.0071350949839932305</v>
      </c>
    </row>
    <row r="427" spans="1:28" ht="12.75">
      <c r="A427" s="14" t="s">
        <v>880</v>
      </c>
      <c r="B427" s="14" t="s">
        <v>883</v>
      </c>
      <c r="C427" t="s">
        <v>861</v>
      </c>
      <c r="D427" s="18">
        <v>3733</v>
      </c>
      <c r="E427" s="18">
        <v>118838300</v>
      </c>
      <c r="F427" s="18">
        <v>11406</v>
      </c>
      <c r="G427" s="18">
        <v>3603971000</v>
      </c>
      <c r="H427" s="18">
        <v>9</v>
      </c>
      <c r="I427" s="18">
        <v>4713900</v>
      </c>
      <c r="J427" s="18">
        <v>15</v>
      </c>
      <c r="K427" s="18">
        <v>957200</v>
      </c>
      <c r="L427" s="18">
        <f t="shared" si="60"/>
        <v>350</v>
      </c>
      <c r="M427" s="18">
        <f t="shared" si="61"/>
        <v>565902400</v>
      </c>
      <c r="N427" s="18">
        <v>303</v>
      </c>
      <c r="O427" s="18">
        <v>338037900</v>
      </c>
      <c r="P427" s="18">
        <v>46</v>
      </c>
      <c r="Q427" s="18">
        <v>222691800</v>
      </c>
      <c r="R427" s="18">
        <v>1</v>
      </c>
      <c r="S427" s="18">
        <v>5172700</v>
      </c>
      <c r="T427" s="8">
        <f t="shared" si="67"/>
        <v>15513</v>
      </c>
      <c r="U427" s="8">
        <f t="shared" si="68"/>
        <v>4294382800</v>
      </c>
      <c r="V427" s="9">
        <f t="shared" si="62"/>
        <v>0.8403267868900741</v>
      </c>
      <c r="W427" s="8">
        <f t="shared" si="63"/>
        <v>11415</v>
      </c>
      <c r="X427" s="8">
        <f t="shared" si="64"/>
        <v>3613857600</v>
      </c>
      <c r="Y427" s="7">
        <f t="shared" si="65"/>
        <v>316135.3394656154</v>
      </c>
      <c r="Z427" s="9">
        <f t="shared" si="66"/>
        <v>0.001204526992796264</v>
      </c>
      <c r="AA427" s="7">
        <v>318000.33345033345</v>
      </c>
      <c r="AB427" s="9">
        <f t="shared" si="69"/>
        <v>-0.005864754808533345</v>
      </c>
    </row>
    <row r="428" spans="1:28" ht="12.75">
      <c r="A428" s="14" t="s">
        <v>882</v>
      </c>
      <c r="B428" s="14" t="s">
        <v>885</v>
      </c>
      <c r="C428" t="s">
        <v>861</v>
      </c>
      <c r="D428" s="18">
        <v>44</v>
      </c>
      <c r="E428" s="18">
        <v>3220400</v>
      </c>
      <c r="F428" s="18">
        <v>699</v>
      </c>
      <c r="G428" s="18">
        <v>155016000</v>
      </c>
      <c r="H428" s="18">
        <v>0</v>
      </c>
      <c r="I428" s="18">
        <v>0</v>
      </c>
      <c r="J428" s="18">
        <v>0</v>
      </c>
      <c r="K428" s="18">
        <v>0</v>
      </c>
      <c r="L428" s="18">
        <f t="shared" si="60"/>
        <v>63</v>
      </c>
      <c r="M428" s="18">
        <f t="shared" si="61"/>
        <v>29904080</v>
      </c>
      <c r="N428" s="18">
        <v>61</v>
      </c>
      <c r="O428" s="18">
        <v>29335080</v>
      </c>
      <c r="P428" s="18">
        <v>0</v>
      </c>
      <c r="Q428" s="18">
        <v>0</v>
      </c>
      <c r="R428" s="18">
        <v>2</v>
      </c>
      <c r="S428" s="18">
        <v>569000</v>
      </c>
      <c r="T428" s="8">
        <f t="shared" si="67"/>
        <v>806</v>
      </c>
      <c r="U428" s="8">
        <f t="shared" si="68"/>
        <v>188140480</v>
      </c>
      <c r="V428" s="9">
        <f t="shared" si="62"/>
        <v>0.8239375173274779</v>
      </c>
      <c r="W428" s="8">
        <f t="shared" si="63"/>
        <v>699</v>
      </c>
      <c r="X428" s="8">
        <f t="shared" si="64"/>
        <v>155585000</v>
      </c>
      <c r="Y428" s="7">
        <f t="shared" si="65"/>
        <v>221768.24034334763</v>
      </c>
      <c r="Z428" s="9">
        <f t="shared" si="66"/>
        <v>0.0030243358579716603</v>
      </c>
      <c r="AA428" s="7">
        <v>222701.14613180514</v>
      </c>
      <c r="AB428" s="9">
        <f t="shared" si="69"/>
        <v>-0.004189047989476344</v>
      </c>
    </row>
    <row r="429" spans="1:28" ht="12.75">
      <c r="A429" s="14" t="s">
        <v>884</v>
      </c>
      <c r="B429" s="14" t="s">
        <v>887</v>
      </c>
      <c r="C429" t="s">
        <v>861</v>
      </c>
      <c r="D429" s="18">
        <v>3131</v>
      </c>
      <c r="E429" s="18">
        <v>250286700</v>
      </c>
      <c r="F429" s="18">
        <v>19868</v>
      </c>
      <c r="G429" s="18">
        <v>4632364900</v>
      </c>
      <c r="H429" s="18">
        <v>10</v>
      </c>
      <c r="I429" s="18">
        <v>4069200</v>
      </c>
      <c r="J429" s="18">
        <v>26</v>
      </c>
      <c r="K429" s="18">
        <v>69200</v>
      </c>
      <c r="L429" s="18">
        <f t="shared" si="60"/>
        <v>844</v>
      </c>
      <c r="M429" s="18">
        <f t="shared" si="61"/>
        <v>1404337600</v>
      </c>
      <c r="N429" s="18">
        <v>570</v>
      </c>
      <c r="O429" s="18">
        <v>621914600</v>
      </c>
      <c r="P429" s="18">
        <v>180</v>
      </c>
      <c r="Q429" s="18">
        <v>499555400</v>
      </c>
      <c r="R429" s="18">
        <v>94</v>
      </c>
      <c r="S429" s="18">
        <v>282867600</v>
      </c>
      <c r="T429" s="8">
        <f t="shared" si="67"/>
        <v>23879</v>
      </c>
      <c r="U429" s="8">
        <f t="shared" si="68"/>
        <v>6291127600</v>
      </c>
      <c r="V429" s="9">
        <f t="shared" si="62"/>
        <v>0.7369798221864075</v>
      </c>
      <c r="W429" s="8">
        <f t="shared" si="63"/>
        <v>19878</v>
      </c>
      <c r="X429" s="8">
        <f t="shared" si="64"/>
        <v>4919301700</v>
      </c>
      <c r="Y429" s="7">
        <f t="shared" si="65"/>
        <v>233244.4964282121</v>
      </c>
      <c r="Z429" s="9">
        <f t="shared" si="66"/>
        <v>0.044962941142697534</v>
      </c>
      <c r="AA429" s="7">
        <v>233866.06362435207</v>
      </c>
      <c r="AB429" s="9">
        <f t="shared" si="69"/>
        <v>-0.002657791329392589</v>
      </c>
    </row>
    <row r="430" spans="1:28" ht="12.75">
      <c r="A430" s="14" t="s">
        <v>886</v>
      </c>
      <c r="B430" s="14" t="s">
        <v>889</v>
      </c>
      <c r="C430" t="s">
        <v>861</v>
      </c>
      <c r="D430" s="18">
        <v>36</v>
      </c>
      <c r="E430" s="18">
        <v>18391000</v>
      </c>
      <c r="F430" s="18">
        <v>2625</v>
      </c>
      <c r="G430" s="18">
        <v>1813383150</v>
      </c>
      <c r="H430" s="18">
        <v>0</v>
      </c>
      <c r="I430" s="18">
        <v>0</v>
      </c>
      <c r="J430" s="18">
        <v>0</v>
      </c>
      <c r="K430" s="18">
        <v>0</v>
      </c>
      <c r="L430" s="18">
        <f t="shared" si="60"/>
        <v>78</v>
      </c>
      <c r="M430" s="18">
        <f t="shared" si="61"/>
        <v>43676760</v>
      </c>
      <c r="N430" s="18">
        <v>71</v>
      </c>
      <c r="O430" s="18">
        <v>38833660</v>
      </c>
      <c r="P430" s="18">
        <v>0</v>
      </c>
      <c r="Q430" s="18">
        <v>0</v>
      </c>
      <c r="R430" s="18">
        <v>7</v>
      </c>
      <c r="S430" s="18">
        <v>4843100</v>
      </c>
      <c r="T430" s="8">
        <f t="shared" si="67"/>
        <v>2739</v>
      </c>
      <c r="U430" s="8">
        <f t="shared" si="68"/>
        <v>1875450910</v>
      </c>
      <c r="V430" s="9">
        <f t="shared" si="62"/>
        <v>0.9669051534918608</v>
      </c>
      <c r="W430" s="8">
        <f t="shared" si="63"/>
        <v>2625</v>
      </c>
      <c r="X430" s="8">
        <f t="shared" si="64"/>
        <v>1818226250</v>
      </c>
      <c r="Y430" s="7">
        <f t="shared" si="65"/>
        <v>690812.6285714286</v>
      </c>
      <c r="Z430" s="9">
        <f t="shared" si="66"/>
        <v>0.002582365645603595</v>
      </c>
      <c r="AA430" s="7">
        <v>688126.4469145266</v>
      </c>
      <c r="AB430" s="9">
        <f t="shared" si="69"/>
        <v>0.0039036163614208723</v>
      </c>
    </row>
    <row r="431" spans="1:28" ht="12.75">
      <c r="A431" s="14" t="s">
        <v>888</v>
      </c>
      <c r="B431" s="14" t="s">
        <v>891</v>
      </c>
      <c r="C431" t="s">
        <v>861</v>
      </c>
      <c r="D431" s="18">
        <v>1502</v>
      </c>
      <c r="E431" s="18">
        <v>116303400</v>
      </c>
      <c r="F431" s="18">
        <v>10190</v>
      </c>
      <c r="G431" s="18">
        <v>2636669689</v>
      </c>
      <c r="H431" s="18">
        <v>6</v>
      </c>
      <c r="I431" s="18">
        <v>2819400</v>
      </c>
      <c r="J431" s="18">
        <v>20</v>
      </c>
      <c r="K431" s="18">
        <v>78896</v>
      </c>
      <c r="L431" s="18">
        <f t="shared" si="60"/>
        <v>190</v>
      </c>
      <c r="M431" s="18">
        <f t="shared" si="61"/>
        <v>153231849</v>
      </c>
      <c r="N431" s="18">
        <v>186</v>
      </c>
      <c r="O431" s="18">
        <v>149605749</v>
      </c>
      <c r="P431" s="18">
        <v>2</v>
      </c>
      <c r="Q431" s="18">
        <v>566100</v>
      </c>
      <c r="R431" s="18">
        <v>2</v>
      </c>
      <c r="S431" s="18">
        <v>3060000</v>
      </c>
      <c r="T431" s="8">
        <f t="shared" si="67"/>
        <v>11908</v>
      </c>
      <c r="U431" s="8">
        <f t="shared" si="68"/>
        <v>2909103234</v>
      </c>
      <c r="V431" s="9">
        <f t="shared" si="62"/>
        <v>0.9073205303102008</v>
      </c>
      <c r="W431" s="8">
        <f t="shared" si="63"/>
        <v>10196</v>
      </c>
      <c r="X431" s="8">
        <f t="shared" si="64"/>
        <v>2642549089</v>
      </c>
      <c r="Y431" s="7">
        <f t="shared" si="65"/>
        <v>258874.95969007455</v>
      </c>
      <c r="Z431" s="9">
        <f t="shared" si="66"/>
        <v>0.0010518705435532164</v>
      </c>
      <c r="AA431" s="7">
        <v>263382.31935674825</v>
      </c>
      <c r="AB431" s="9">
        <f t="shared" si="69"/>
        <v>-0.01711337221755016</v>
      </c>
    </row>
    <row r="432" spans="1:28" ht="12.75">
      <c r="A432" s="14" t="s">
        <v>890</v>
      </c>
      <c r="B432" s="14" t="s">
        <v>893</v>
      </c>
      <c r="C432" t="s">
        <v>861</v>
      </c>
      <c r="D432" s="18">
        <v>917</v>
      </c>
      <c r="E432" s="18">
        <v>176536165</v>
      </c>
      <c r="F432" s="18">
        <v>7987</v>
      </c>
      <c r="G432" s="18">
        <v>7228634700</v>
      </c>
      <c r="H432" s="18">
        <v>0</v>
      </c>
      <c r="I432" s="18">
        <v>0</v>
      </c>
      <c r="J432" s="18">
        <v>0</v>
      </c>
      <c r="K432" s="18">
        <v>0</v>
      </c>
      <c r="L432" s="18">
        <f t="shared" si="60"/>
        <v>162</v>
      </c>
      <c r="M432" s="18">
        <f t="shared" si="61"/>
        <v>160498500</v>
      </c>
      <c r="N432" s="18">
        <v>157</v>
      </c>
      <c r="O432" s="18">
        <v>155483300</v>
      </c>
      <c r="P432" s="18">
        <v>0</v>
      </c>
      <c r="Q432" s="18">
        <v>0</v>
      </c>
      <c r="R432" s="18">
        <v>5</v>
      </c>
      <c r="S432" s="18">
        <v>5015200</v>
      </c>
      <c r="T432" s="8">
        <f t="shared" si="67"/>
        <v>9066</v>
      </c>
      <c r="U432" s="8">
        <f t="shared" si="68"/>
        <v>7565669365</v>
      </c>
      <c r="V432" s="9">
        <f t="shared" si="62"/>
        <v>0.9554521022873169</v>
      </c>
      <c r="W432" s="8">
        <f t="shared" si="63"/>
        <v>7987</v>
      </c>
      <c r="X432" s="8">
        <f t="shared" si="64"/>
        <v>7233649900</v>
      </c>
      <c r="Y432" s="7">
        <f t="shared" si="65"/>
        <v>905050.0438212095</v>
      </c>
      <c r="Z432" s="9">
        <f t="shared" si="66"/>
        <v>0.000662889132216261</v>
      </c>
      <c r="AA432" s="7">
        <v>901978.0010045203</v>
      </c>
      <c r="AB432" s="9">
        <f t="shared" si="69"/>
        <v>0.003405895502182792</v>
      </c>
    </row>
    <row r="433" spans="1:28" ht="12.75">
      <c r="A433" s="14" t="s">
        <v>892</v>
      </c>
      <c r="B433" s="14" t="s">
        <v>895</v>
      </c>
      <c r="C433" t="s">
        <v>861</v>
      </c>
      <c r="D433" s="18">
        <v>3965</v>
      </c>
      <c r="E433" s="18">
        <v>171207500</v>
      </c>
      <c r="F433" s="18">
        <v>15720</v>
      </c>
      <c r="G433" s="18">
        <v>3059694394</v>
      </c>
      <c r="H433" s="18">
        <v>15</v>
      </c>
      <c r="I433" s="18">
        <v>5655900</v>
      </c>
      <c r="J433" s="18">
        <v>33</v>
      </c>
      <c r="K433" s="18">
        <v>557300</v>
      </c>
      <c r="L433" s="18">
        <f t="shared" si="60"/>
        <v>177</v>
      </c>
      <c r="M433" s="18">
        <f t="shared" si="61"/>
        <v>720446900</v>
      </c>
      <c r="N433" s="18">
        <v>136</v>
      </c>
      <c r="O433" s="18">
        <v>348092000</v>
      </c>
      <c r="P433" s="18">
        <v>10</v>
      </c>
      <c r="Q433" s="18">
        <v>26978000</v>
      </c>
      <c r="R433" s="18">
        <v>31</v>
      </c>
      <c r="S433" s="18">
        <v>345376900</v>
      </c>
      <c r="T433" s="8">
        <f t="shared" si="67"/>
        <v>19910</v>
      </c>
      <c r="U433" s="8">
        <f t="shared" si="68"/>
        <v>3957561994</v>
      </c>
      <c r="V433" s="9">
        <f t="shared" si="62"/>
        <v>0.7745552182498546</v>
      </c>
      <c r="W433" s="8">
        <f t="shared" si="63"/>
        <v>15735</v>
      </c>
      <c r="X433" s="8">
        <f t="shared" si="64"/>
        <v>3410727194</v>
      </c>
      <c r="Y433" s="7">
        <f t="shared" si="65"/>
        <v>194810.9497299015</v>
      </c>
      <c r="Z433" s="9">
        <f t="shared" si="66"/>
        <v>0.08727011744190506</v>
      </c>
      <c r="AA433" s="7">
        <v>195197.05787965617</v>
      </c>
      <c r="AB433" s="9">
        <f t="shared" si="69"/>
        <v>-0.0019780428759982364</v>
      </c>
    </row>
    <row r="434" spans="1:28" ht="12.75">
      <c r="A434" s="14" t="s">
        <v>894</v>
      </c>
      <c r="B434" s="14" t="s">
        <v>897</v>
      </c>
      <c r="C434" t="s">
        <v>861</v>
      </c>
      <c r="D434" s="18">
        <v>36</v>
      </c>
      <c r="E434" s="18">
        <v>59731300</v>
      </c>
      <c r="F434" s="18">
        <v>521</v>
      </c>
      <c r="G434" s="18">
        <v>1539242000</v>
      </c>
      <c r="H434" s="18">
        <v>0</v>
      </c>
      <c r="I434" s="18">
        <v>0</v>
      </c>
      <c r="J434" s="18">
        <v>0</v>
      </c>
      <c r="K434" s="18">
        <v>0</v>
      </c>
      <c r="L434" s="18">
        <f t="shared" si="60"/>
        <v>5</v>
      </c>
      <c r="M434" s="18">
        <f t="shared" si="61"/>
        <v>13706500</v>
      </c>
      <c r="N434" s="18">
        <v>5</v>
      </c>
      <c r="O434" s="18">
        <v>13706500</v>
      </c>
      <c r="P434" s="18">
        <v>0</v>
      </c>
      <c r="Q434" s="18">
        <v>0</v>
      </c>
      <c r="R434" s="18">
        <v>0</v>
      </c>
      <c r="S434" s="18">
        <v>0</v>
      </c>
      <c r="T434" s="8">
        <f t="shared" si="67"/>
        <v>562</v>
      </c>
      <c r="U434" s="8">
        <f t="shared" si="68"/>
        <v>1612679800</v>
      </c>
      <c r="V434" s="9">
        <f t="shared" si="62"/>
        <v>0.9544622559295404</v>
      </c>
      <c r="W434" s="8">
        <f t="shared" si="63"/>
        <v>521</v>
      </c>
      <c r="X434" s="8">
        <f t="shared" si="64"/>
        <v>1539242000</v>
      </c>
      <c r="Y434" s="7">
        <f t="shared" si="65"/>
        <v>2954399.2322456813</v>
      </c>
      <c r="Z434" s="9">
        <f t="shared" si="66"/>
        <v>0</v>
      </c>
      <c r="AA434" s="7">
        <v>2966359.464627151</v>
      </c>
      <c r="AB434" s="9">
        <f t="shared" si="69"/>
        <v>-0.0040319565191243205</v>
      </c>
    </row>
    <row r="435" spans="1:28" ht="12.75">
      <c r="A435" s="14" t="s">
        <v>896</v>
      </c>
      <c r="B435" s="14" t="s">
        <v>748</v>
      </c>
      <c r="C435" t="s">
        <v>861</v>
      </c>
      <c r="D435" s="18">
        <v>816</v>
      </c>
      <c r="E435" s="18">
        <v>58150100</v>
      </c>
      <c r="F435" s="18">
        <v>4246</v>
      </c>
      <c r="G435" s="18">
        <v>1115942500</v>
      </c>
      <c r="H435" s="18">
        <v>6</v>
      </c>
      <c r="I435" s="18">
        <v>2311400</v>
      </c>
      <c r="J435" s="18">
        <v>48</v>
      </c>
      <c r="K435" s="18">
        <v>264000</v>
      </c>
      <c r="L435" s="18">
        <f t="shared" si="60"/>
        <v>121</v>
      </c>
      <c r="M435" s="18">
        <f t="shared" si="61"/>
        <v>67258900</v>
      </c>
      <c r="N435" s="18">
        <v>120</v>
      </c>
      <c r="O435" s="18">
        <v>66333100</v>
      </c>
      <c r="P435" s="18">
        <v>1</v>
      </c>
      <c r="Q435" s="18">
        <v>925800</v>
      </c>
      <c r="R435" s="18">
        <v>0</v>
      </c>
      <c r="S435" s="18">
        <v>0</v>
      </c>
      <c r="T435" s="8">
        <f t="shared" si="67"/>
        <v>5237</v>
      </c>
      <c r="U435" s="8">
        <f t="shared" si="68"/>
        <v>1243926900</v>
      </c>
      <c r="V435" s="9">
        <f t="shared" si="62"/>
        <v>0.8989707514163413</v>
      </c>
      <c r="W435" s="8">
        <f t="shared" si="63"/>
        <v>4252</v>
      </c>
      <c r="X435" s="8">
        <f t="shared" si="64"/>
        <v>1118253900</v>
      </c>
      <c r="Y435" s="7">
        <f t="shared" si="65"/>
        <v>262994.8024459078</v>
      </c>
      <c r="Z435" s="9">
        <f t="shared" si="66"/>
        <v>0</v>
      </c>
      <c r="AA435" s="7">
        <v>294531.4197236779</v>
      </c>
      <c r="AB435" s="9">
        <f t="shared" si="69"/>
        <v>-0.10707386433459969</v>
      </c>
    </row>
    <row r="436" spans="1:28" ht="12.75">
      <c r="A436" s="14" t="s">
        <v>898</v>
      </c>
      <c r="B436" s="14" t="s">
        <v>900</v>
      </c>
      <c r="C436" t="s">
        <v>861</v>
      </c>
      <c r="D436" s="18">
        <v>38</v>
      </c>
      <c r="E436" s="18">
        <v>3804100</v>
      </c>
      <c r="F436" s="18">
        <v>1048</v>
      </c>
      <c r="G436" s="18">
        <v>253620900</v>
      </c>
      <c r="H436" s="18">
        <v>0</v>
      </c>
      <c r="I436" s="18">
        <v>0</v>
      </c>
      <c r="J436" s="18">
        <v>0</v>
      </c>
      <c r="K436" s="18">
        <v>0</v>
      </c>
      <c r="L436" s="18">
        <f t="shared" si="60"/>
        <v>16</v>
      </c>
      <c r="M436" s="18">
        <f t="shared" si="61"/>
        <v>5982100</v>
      </c>
      <c r="N436" s="18">
        <v>13</v>
      </c>
      <c r="O436" s="18">
        <v>4683100</v>
      </c>
      <c r="P436" s="18">
        <v>0</v>
      </c>
      <c r="Q436" s="18">
        <v>0</v>
      </c>
      <c r="R436" s="18">
        <v>3</v>
      </c>
      <c r="S436" s="18">
        <v>1299000</v>
      </c>
      <c r="T436" s="8">
        <f t="shared" si="67"/>
        <v>1102</v>
      </c>
      <c r="U436" s="8">
        <f t="shared" si="68"/>
        <v>263407100</v>
      </c>
      <c r="V436" s="9">
        <f t="shared" si="62"/>
        <v>0.9628476225583896</v>
      </c>
      <c r="W436" s="8">
        <f t="shared" si="63"/>
        <v>1048</v>
      </c>
      <c r="X436" s="8">
        <f t="shared" si="64"/>
        <v>254919900</v>
      </c>
      <c r="Y436" s="7">
        <f t="shared" si="65"/>
        <v>242004.67557251907</v>
      </c>
      <c r="Z436" s="9">
        <f t="shared" si="66"/>
        <v>0.0049315299397776294</v>
      </c>
      <c r="AA436" s="7">
        <v>241904.6889952153</v>
      </c>
      <c r="AB436" s="9">
        <f t="shared" si="69"/>
        <v>0.00041333046382469106</v>
      </c>
    </row>
    <row r="437" spans="1:28" ht="12.75">
      <c r="A437" s="14" t="s">
        <v>899</v>
      </c>
      <c r="B437" s="14" t="s">
        <v>902</v>
      </c>
      <c r="C437" t="s">
        <v>861</v>
      </c>
      <c r="D437" s="18">
        <v>25</v>
      </c>
      <c r="E437" s="18">
        <v>3154900</v>
      </c>
      <c r="F437" s="18">
        <v>886</v>
      </c>
      <c r="G437" s="18">
        <v>290438100</v>
      </c>
      <c r="H437" s="18">
        <v>0</v>
      </c>
      <c r="I437" s="18">
        <v>0</v>
      </c>
      <c r="J437" s="18">
        <v>0</v>
      </c>
      <c r="K437" s="18">
        <v>0</v>
      </c>
      <c r="L437" s="18">
        <f t="shared" si="60"/>
        <v>19</v>
      </c>
      <c r="M437" s="18">
        <f t="shared" si="61"/>
        <v>7892400</v>
      </c>
      <c r="N437" s="18">
        <v>19</v>
      </c>
      <c r="O437" s="18">
        <v>7892400</v>
      </c>
      <c r="P437" s="18">
        <v>0</v>
      </c>
      <c r="Q437" s="18">
        <v>0</v>
      </c>
      <c r="R437" s="18">
        <v>0</v>
      </c>
      <c r="S437" s="18">
        <v>0</v>
      </c>
      <c r="T437" s="8">
        <f t="shared" si="67"/>
        <v>930</v>
      </c>
      <c r="U437" s="8">
        <f t="shared" si="68"/>
        <v>301485400</v>
      </c>
      <c r="V437" s="9">
        <f t="shared" si="62"/>
        <v>0.9633570978893173</v>
      </c>
      <c r="W437" s="8">
        <f t="shared" si="63"/>
        <v>886</v>
      </c>
      <c r="X437" s="8">
        <f t="shared" si="64"/>
        <v>290438100</v>
      </c>
      <c r="Y437" s="7">
        <f t="shared" si="65"/>
        <v>327808.23927765235</v>
      </c>
      <c r="Z437" s="9">
        <f t="shared" si="66"/>
        <v>0</v>
      </c>
      <c r="AA437" s="7">
        <v>328678.4424379232</v>
      </c>
      <c r="AB437" s="9">
        <f t="shared" si="69"/>
        <v>-0.0026475820982242463</v>
      </c>
    </row>
    <row r="438" spans="1:28" ht="12.75">
      <c r="A438" s="14" t="s">
        <v>901</v>
      </c>
      <c r="B438" s="14" t="s">
        <v>904</v>
      </c>
      <c r="C438" t="s">
        <v>861</v>
      </c>
      <c r="D438" s="18">
        <v>298</v>
      </c>
      <c r="E438" s="18">
        <v>24795700</v>
      </c>
      <c r="F438" s="18">
        <v>2423</v>
      </c>
      <c r="G438" s="18">
        <v>900980100</v>
      </c>
      <c r="H438" s="18">
        <v>110</v>
      </c>
      <c r="I438" s="18">
        <v>52045600</v>
      </c>
      <c r="J438" s="18">
        <v>149</v>
      </c>
      <c r="K438" s="18">
        <v>2061200</v>
      </c>
      <c r="L438" s="18">
        <f t="shared" si="60"/>
        <v>111</v>
      </c>
      <c r="M438" s="18">
        <f t="shared" si="61"/>
        <v>72750900</v>
      </c>
      <c r="N438" s="18">
        <v>94</v>
      </c>
      <c r="O438" s="18">
        <v>54949300</v>
      </c>
      <c r="P438" s="18">
        <v>9</v>
      </c>
      <c r="Q438" s="18">
        <v>13917000</v>
      </c>
      <c r="R438" s="18">
        <v>8</v>
      </c>
      <c r="S438" s="18">
        <v>3884600</v>
      </c>
      <c r="T438" s="8">
        <f t="shared" si="67"/>
        <v>3091</v>
      </c>
      <c r="U438" s="8">
        <f t="shared" si="68"/>
        <v>1052633500</v>
      </c>
      <c r="V438" s="9">
        <f t="shared" si="62"/>
        <v>0.9053727626947081</v>
      </c>
      <c r="W438" s="8">
        <f t="shared" si="63"/>
        <v>2533</v>
      </c>
      <c r="X438" s="8">
        <f t="shared" si="64"/>
        <v>956910300</v>
      </c>
      <c r="Y438" s="7">
        <f t="shared" si="65"/>
        <v>376243.8610343466</v>
      </c>
      <c r="Z438" s="9">
        <f t="shared" si="66"/>
        <v>0.003690363265087041</v>
      </c>
      <c r="AA438" s="7">
        <v>382910.92204194696</v>
      </c>
      <c r="AB438" s="9">
        <f t="shared" si="69"/>
        <v>-0.01741151955668158</v>
      </c>
    </row>
    <row r="439" spans="1:28" ht="12.75">
      <c r="A439" s="14" t="s">
        <v>903</v>
      </c>
      <c r="B439" s="14" t="s">
        <v>906</v>
      </c>
      <c r="C439" t="s">
        <v>861</v>
      </c>
      <c r="D439" s="18">
        <v>228</v>
      </c>
      <c r="E439" s="18">
        <v>39556600</v>
      </c>
      <c r="F439" s="18">
        <v>7666</v>
      </c>
      <c r="G439" s="18">
        <v>2930327800</v>
      </c>
      <c r="H439" s="18">
        <v>0</v>
      </c>
      <c r="I439" s="18">
        <v>0</v>
      </c>
      <c r="J439" s="18">
        <v>0</v>
      </c>
      <c r="K439" s="18">
        <v>0</v>
      </c>
      <c r="L439" s="18">
        <f t="shared" si="60"/>
        <v>329</v>
      </c>
      <c r="M439" s="18">
        <f t="shared" si="61"/>
        <v>276501710</v>
      </c>
      <c r="N439" s="18">
        <v>316</v>
      </c>
      <c r="O439" s="18">
        <v>249877410</v>
      </c>
      <c r="P439" s="18">
        <v>0</v>
      </c>
      <c r="Q439" s="18">
        <v>0</v>
      </c>
      <c r="R439" s="18">
        <v>13</v>
      </c>
      <c r="S439" s="18">
        <v>26624300</v>
      </c>
      <c r="T439" s="8">
        <f t="shared" si="67"/>
        <v>8223</v>
      </c>
      <c r="U439" s="8">
        <f t="shared" si="68"/>
        <v>3246386110</v>
      </c>
      <c r="V439" s="9">
        <f t="shared" si="62"/>
        <v>0.9026430315770418</v>
      </c>
      <c r="W439" s="8">
        <f t="shared" si="63"/>
        <v>7666</v>
      </c>
      <c r="X439" s="8">
        <f t="shared" si="64"/>
        <v>2956952100</v>
      </c>
      <c r="Y439" s="7">
        <f t="shared" si="65"/>
        <v>382249.908687712</v>
      </c>
      <c r="Z439" s="9">
        <f t="shared" si="66"/>
        <v>0.008201211777609534</v>
      </c>
      <c r="AA439" s="7">
        <v>383324.34759916493</v>
      </c>
      <c r="AB439" s="9">
        <f t="shared" si="69"/>
        <v>-0.0028029498209085017</v>
      </c>
    </row>
    <row r="440" spans="1:28" ht="12.75">
      <c r="A440" s="14" t="s">
        <v>905</v>
      </c>
      <c r="B440" s="14" t="s">
        <v>908</v>
      </c>
      <c r="C440" t="s">
        <v>861</v>
      </c>
      <c r="D440" s="18">
        <v>211</v>
      </c>
      <c r="E440" s="18">
        <v>78410100</v>
      </c>
      <c r="F440" s="18">
        <v>2816</v>
      </c>
      <c r="G440" s="18">
        <v>1934192400</v>
      </c>
      <c r="H440" s="18">
        <v>0</v>
      </c>
      <c r="I440" s="18">
        <v>0</v>
      </c>
      <c r="J440" s="18">
        <v>0</v>
      </c>
      <c r="K440" s="18">
        <v>0</v>
      </c>
      <c r="L440" s="18">
        <f t="shared" si="60"/>
        <v>265</v>
      </c>
      <c r="M440" s="18">
        <f t="shared" si="61"/>
        <v>453404400</v>
      </c>
      <c r="N440" s="18">
        <v>260</v>
      </c>
      <c r="O440" s="18">
        <v>439209200</v>
      </c>
      <c r="P440" s="18">
        <v>0</v>
      </c>
      <c r="Q440" s="18">
        <v>0</v>
      </c>
      <c r="R440" s="18">
        <v>5</v>
      </c>
      <c r="S440" s="18">
        <v>14195200</v>
      </c>
      <c r="T440" s="8">
        <f t="shared" si="67"/>
        <v>3292</v>
      </c>
      <c r="U440" s="8">
        <f t="shared" si="68"/>
        <v>2466006900</v>
      </c>
      <c r="V440" s="9">
        <f t="shared" si="62"/>
        <v>0.7843418442989758</v>
      </c>
      <c r="W440" s="8">
        <f t="shared" si="63"/>
        <v>2816</v>
      </c>
      <c r="X440" s="8">
        <f t="shared" si="64"/>
        <v>1948387600</v>
      </c>
      <c r="Y440" s="7">
        <f t="shared" si="65"/>
        <v>686858.0965909091</v>
      </c>
      <c r="Z440" s="9">
        <f t="shared" si="66"/>
        <v>0.0057563504789869</v>
      </c>
      <c r="AA440" s="7">
        <v>691113.954318344</v>
      </c>
      <c r="AB440" s="9">
        <f t="shared" si="69"/>
        <v>-0.006157968162620255</v>
      </c>
    </row>
    <row r="441" spans="1:28" ht="12.75">
      <c r="A441" s="14" t="s">
        <v>907</v>
      </c>
      <c r="B441" s="14" t="s">
        <v>910</v>
      </c>
      <c r="C441" t="s">
        <v>861</v>
      </c>
      <c r="D441" s="18">
        <v>112</v>
      </c>
      <c r="E441" s="18">
        <v>41262400</v>
      </c>
      <c r="F441" s="18">
        <v>1716</v>
      </c>
      <c r="G441" s="18">
        <v>513122400</v>
      </c>
      <c r="H441" s="18">
        <v>0</v>
      </c>
      <c r="I441" s="18">
        <v>0</v>
      </c>
      <c r="J441" s="18">
        <v>0</v>
      </c>
      <c r="K441" s="18">
        <v>0</v>
      </c>
      <c r="L441" s="18">
        <f t="shared" si="60"/>
        <v>209</v>
      </c>
      <c r="M441" s="18">
        <f t="shared" si="61"/>
        <v>288575400</v>
      </c>
      <c r="N441" s="18">
        <v>149</v>
      </c>
      <c r="O441" s="18">
        <v>249842300</v>
      </c>
      <c r="P441" s="18">
        <v>0</v>
      </c>
      <c r="Q441" s="18">
        <v>0</v>
      </c>
      <c r="R441" s="18">
        <v>60</v>
      </c>
      <c r="S441" s="18">
        <v>38733100</v>
      </c>
      <c r="T441" s="8">
        <f t="shared" si="67"/>
        <v>2037</v>
      </c>
      <c r="U441" s="8">
        <f t="shared" si="68"/>
        <v>842960200</v>
      </c>
      <c r="V441" s="9">
        <f t="shared" si="62"/>
        <v>0.6087148598474756</v>
      </c>
      <c r="W441" s="8">
        <f t="shared" si="63"/>
        <v>1716</v>
      </c>
      <c r="X441" s="8">
        <f t="shared" si="64"/>
        <v>551855500</v>
      </c>
      <c r="Y441" s="7">
        <f t="shared" si="65"/>
        <v>299022.37762237765</v>
      </c>
      <c r="Z441" s="9">
        <f t="shared" si="66"/>
        <v>0.04594890719633027</v>
      </c>
      <c r="AA441" s="7">
        <v>302035.517846694</v>
      </c>
      <c r="AB441" s="9">
        <f t="shared" si="69"/>
        <v>-0.009976112232753137</v>
      </c>
    </row>
    <row r="442" spans="1:28" ht="12.75">
      <c r="A442" s="14" t="s">
        <v>909</v>
      </c>
      <c r="B442" s="14" t="s">
        <v>912</v>
      </c>
      <c r="C442" t="s">
        <v>861</v>
      </c>
      <c r="D442" s="18">
        <v>45</v>
      </c>
      <c r="E442" s="18">
        <v>19623600</v>
      </c>
      <c r="F442" s="18">
        <v>1930</v>
      </c>
      <c r="G442" s="18">
        <v>1078527900</v>
      </c>
      <c r="H442" s="18">
        <v>0</v>
      </c>
      <c r="I442" s="18">
        <v>0</v>
      </c>
      <c r="J442" s="18">
        <v>0</v>
      </c>
      <c r="K442" s="18">
        <v>0</v>
      </c>
      <c r="L442" s="18">
        <f t="shared" si="60"/>
        <v>65</v>
      </c>
      <c r="M442" s="18">
        <f t="shared" si="61"/>
        <v>63733600</v>
      </c>
      <c r="N442" s="18">
        <v>50</v>
      </c>
      <c r="O442" s="18">
        <v>54278400</v>
      </c>
      <c r="P442" s="18">
        <v>0</v>
      </c>
      <c r="Q442" s="18">
        <v>0</v>
      </c>
      <c r="R442" s="18">
        <v>15</v>
      </c>
      <c r="S442" s="18">
        <v>9455200</v>
      </c>
      <c r="T442" s="8">
        <f t="shared" si="67"/>
        <v>2040</v>
      </c>
      <c r="U442" s="8">
        <f t="shared" si="68"/>
        <v>1161885100</v>
      </c>
      <c r="V442" s="9">
        <f t="shared" si="62"/>
        <v>0.9282569334954033</v>
      </c>
      <c r="W442" s="8">
        <f t="shared" si="63"/>
        <v>1930</v>
      </c>
      <c r="X442" s="8">
        <f t="shared" si="64"/>
        <v>1087983100</v>
      </c>
      <c r="Y442" s="7">
        <f t="shared" si="65"/>
        <v>558822.7461139896</v>
      </c>
      <c r="Z442" s="9">
        <f t="shared" si="66"/>
        <v>0.00813780984023291</v>
      </c>
      <c r="AA442" s="7">
        <v>558294.963655244</v>
      </c>
      <c r="AB442" s="9">
        <f t="shared" si="69"/>
        <v>0.000945346981620912</v>
      </c>
    </row>
    <row r="443" spans="1:28" ht="12.75">
      <c r="A443" s="14" t="s">
        <v>911</v>
      </c>
      <c r="B443" s="14" t="s">
        <v>914</v>
      </c>
      <c r="C443" t="s">
        <v>861</v>
      </c>
      <c r="D443" s="18">
        <v>58</v>
      </c>
      <c r="E443" s="18">
        <v>21665100</v>
      </c>
      <c r="F443" s="18">
        <v>1831</v>
      </c>
      <c r="G443" s="18">
        <v>970377500</v>
      </c>
      <c r="H443" s="18">
        <v>0</v>
      </c>
      <c r="I443" s="18">
        <v>0</v>
      </c>
      <c r="J443" s="18">
        <v>0</v>
      </c>
      <c r="K443" s="18">
        <v>0</v>
      </c>
      <c r="L443" s="18">
        <f t="shared" si="60"/>
        <v>154</v>
      </c>
      <c r="M443" s="18">
        <f t="shared" si="61"/>
        <v>124114500</v>
      </c>
      <c r="N443" s="18">
        <v>151</v>
      </c>
      <c r="O443" s="18">
        <v>121454600</v>
      </c>
      <c r="P443" s="18">
        <v>0</v>
      </c>
      <c r="Q443" s="18">
        <v>0</v>
      </c>
      <c r="R443" s="18">
        <v>3</v>
      </c>
      <c r="S443" s="18">
        <v>2659900</v>
      </c>
      <c r="T443" s="8">
        <f t="shared" si="67"/>
        <v>2043</v>
      </c>
      <c r="U443" s="8">
        <f t="shared" si="68"/>
        <v>1116157100</v>
      </c>
      <c r="V443" s="9">
        <f t="shared" si="62"/>
        <v>0.8693915041171175</v>
      </c>
      <c r="W443" s="8">
        <f t="shared" si="63"/>
        <v>1831</v>
      </c>
      <c r="X443" s="8">
        <f t="shared" si="64"/>
        <v>973037400</v>
      </c>
      <c r="Y443" s="7">
        <f t="shared" si="65"/>
        <v>529971.3271436373</v>
      </c>
      <c r="Z443" s="9">
        <f t="shared" si="66"/>
        <v>0.0023830874703928326</v>
      </c>
      <c r="AA443" s="7">
        <v>529086.834887548</v>
      </c>
      <c r="AB443" s="9">
        <f t="shared" si="69"/>
        <v>0.0016717336319232669</v>
      </c>
    </row>
    <row r="444" spans="1:28" ht="12.75">
      <c r="A444" s="14" t="s">
        <v>913</v>
      </c>
      <c r="B444" s="14" t="s">
        <v>916</v>
      </c>
      <c r="C444" t="s">
        <v>861</v>
      </c>
      <c r="D444" s="18">
        <v>73</v>
      </c>
      <c r="E444" s="18">
        <v>5434700</v>
      </c>
      <c r="F444" s="18">
        <v>1104</v>
      </c>
      <c r="G444" s="18">
        <v>235802100</v>
      </c>
      <c r="H444" s="18">
        <v>0</v>
      </c>
      <c r="I444" s="18">
        <v>0</v>
      </c>
      <c r="J444" s="18">
        <v>0</v>
      </c>
      <c r="K444" s="18">
        <v>0</v>
      </c>
      <c r="L444" s="18">
        <f t="shared" si="60"/>
        <v>59</v>
      </c>
      <c r="M444" s="18">
        <f t="shared" si="61"/>
        <v>39464700</v>
      </c>
      <c r="N444" s="18">
        <v>58</v>
      </c>
      <c r="O444" s="18">
        <v>39099500</v>
      </c>
      <c r="P444" s="18">
        <v>1</v>
      </c>
      <c r="Q444" s="18">
        <v>365200</v>
      </c>
      <c r="R444" s="18">
        <v>0</v>
      </c>
      <c r="S444" s="18">
        <v>0</v>
      </c>
      <c r="T444" s="8">
        <f t="shared" si="67"/>
        <v>1236</v>
      </c>
      <c r="U444" s="8">
        <f t="shared" si="68"/>
        <v>280701500</v>
      </c>
      <c r="V444" s="9">
        <f t="shared" si="62"/>
        <v>0.8400457425414541</v>
      </c>
      <c r="W444" s="8">
        <f t="shared" si="63"/>
        <v>1104</v>
      </c>
      <c r="X444" s="8">
        <f t="shared" si="64"/>
        <v>235802100</v>
      </c>
      <c r="Y444" s="7">
        <f t="shared" si="65"/>
        <v>213588.85869565216</v>
      </c>
      <c r="Z444" s="9">
        <f t="shared" si="66"/>
        <v>0</v>
      </c>
      <c r="AA444" s="7">
        <v>215201.0909090909</v>
      </c>
      <c r="AB444" s="9">
        <f t="shared" si="69"/>
        <v>-0.007491747400666377</v>
      </c>
    </row>
    <row r="445" spans="1:28" ht="12.75">
      <c r="A445" s="14" t="s">
        <v>915</v>
      </c>
      <c r="B445" s="14" t="s">
        <v>918</v>
      </c>
      <c r="C445" t="s">
        <v>861</v>
      </c>
      <c r="D445" s="18">
        <v>1733</v>
      </c>
      <c r="E445" s="18">
        <v>119809000</v>
      </c>
      <c r="F445" s="18">
        <v>12607</v>
      </c>
      <c r="G445" s="18">
        <v>3787904100</v>
      </c>
      <c r="H445" s="18">
        <v>3</v>
      </c>
      <c r="I445" s="18">
        <v>830300</v>
      </c>
      <c r="J445" s="18">
        <v>17</v>
      </c>
      <c r="K445" s="18">
        <v>64000</v>
      </c>
      <c r="L445" s="18">
        <f t="shared" si="60"/>
        <v>432</v>
      </c>
      <c r="M445" s="18">
        <f t="shared" si="61"/>
        <v>465005600</v>
      </c>
      <c r="N445" s="18">
        <v>427</v>
      </c>
      <c r="O445" s="18">
        <v>459327500</v>
      </c>
      <c r="P445" s="18">
        <v>1</v>
      </c>
      <c r="Q445" s="18">
        <v>712700</v>
      </c>
      <c r="R445" s="18">
        <v>4</v>
      </c>
      <c r="S445" s="18">
        <v>4965400</v>
      </c>
      <c r="T445" s="8">
        <f t="shared" si="67"/>
        <v>14792</v>
      </c>
      <c r="U445" s="8">
        <f t="shared" si="68"/>
        <v>4373613000</v>
      </c>
      <c r="V445" s="9">
        <f t="shared" si="62"/>
        <v>0.8662710669645439</v>
      </c>
      <c r="W445" s="8">
        <f t="shared" si="63"/>
        <v>12610</v>
      </c>
      <c r="X445" s="8">
        <f t="shared" si="64"/>
        <v>3793699800</v>
      </c>
      <c r="Y445" s="7">
        <f t="shared" si="65"/>
        <v>300454.75019825535</v>
      </c>
      <c r="Z445" s="9">
        <f t="shared" si="66"/>
        <v>0.001135308496659398</v>
      </c>
      <c r="AA445" s="7">
        <v>300962.7607068938</v>
      </c>
      <c r="AB445" s="9">
        <f t="shared" si="69"/>
        <v>-0.001687951384567496</v>
      </c>
    </row>
    <row r="446" spans="1:28" ht="12.75">
      <c r="A446" s="14" t="s">
        <v>917</v>
      </c>
      <c r="B446" s="14" t="s">
        <v>920</v>
      </c>
      <c r="C446" t="s">
        <v>861</v>
      </c>
      <c r="D446" s="18">
        <v>38</v>
      </c>
      <c r="E446" s="18">
        <v>15987400</v>
      </c>
      <c r="F446" s="18">
        <v>2127</v>
      </c>
      <c r="G446" s="18">
        <v>1445323400</v>
      </c>
      <c r="H446" s="18">
        <v>0</v>
      </c>
      <c r="I446" s="18">
        <v>0</v>
      </c>
      <c r="J446" s="18">
        <v>0</v>
      </c>
      <c r="K446" s="18">
        <v>0</v>
      </c>
      <c r="L446" s="18">
        <f t="shared" si="60"/>
        <v>94</v>
      </c>
      <c r="M446" s="18">
        <f t="shared" si="61"/>
        <v>80412000</v>
      </c>
      <c r="N446" s="18">
        <v>94</v>
      </c>
      <c r="O446" s="18">
        <v>80412000</v>
      </c>
      <c r="P446" s="18">
        <v>0</v>
      </c>
      <c r="Q446" s="18">
        <v>0</v>
      </c>
      <c r="R446" s="18">
        <v>0</v>
      </c>
      <c r="S446" s="18">
        <v>0</v>
      </c>
      <c r="T446" s="8">
        <f t="shared" si="67"/>
        <v>2259</v>
      </c>
      <c r="U446" s="8">
        <f t="shared" si="68"/>
        <v>1541722800</v>
      </c>
      <c r="V446" s="9">
        <f t="shared" si="62"/>
        <v>0.9374729361205529</v>
      </c>
      <c r="W446" s="8">
        <f t="shared" si="63"/>
        <v>2127</v>
      </c>
      <c r="X446" s="8">
        <f t="shared" si="64"/>
        <v>1445323400</v>
      </c>
      <c r="Y446" s="7">
        <f t="shared" si="65"/>
        <v>679512.6469205454</v>
      </c>
      <c r="Z446" s="9">
        <f t="shared" si="66"/>
        <v>0</v>
      </c>
      <c r="AA446" s="7">
        <v>676442.0705882353</v>
      </c>
      <c r="AB446" s="9">
        <f t="shared" si="69"/>
        <v>0.0045393042003433045</v>
      </c>
    </row>
    <row r="447" spans="1:28" ht="12.75">
      <c r="A447" s="14" t="s">
        <v>919</v>
      </c>
      <c r="B447" s="14" t="s">
        <v>922</v>
      </c>
      <c r="C447" t="s">
        <v>861</v>
      </c>
      <c r="D447" s="18">
        <v>200</v>
      </c>
      <c r="E447" s="18">
        <v>20240900</v>
      </c>
      <c r="F447" s="18">
        <v>1582</v>
      </c>
      <c r="G447" s="18">
        <v>354603400</v>
      </c>
      <c r="H447" s="18">
        <v>0</v>
      </c>
      <c r="I447" s="18">
        <v>0</v>
      </c>
      <c r="J447" s="18">
        <v>0</v>
      </c>
      <c r="K447" s="18">
        <v>0</v>
      </c>
      <c r="L447" s="18">
        <f t="shared" si="60"/>
        <v>100</v>
      </c>
      <c r="M447" s="18">
        <f t="shared" si="61"/>
        <v>57886400</v>
      </c>
      <c r="N447" s="18">
        <v>97</v>
      </c>
      <c r="O447" s="18">
        <v>39133800</v>
      </c>
      <c r="P447" s="18">
        <v>0</v>
      </c>
      <c r="Q447" s="18">
        <v>0</v>
      </c>
      <c r="R447" s="18">
        <v>3</v>
      </c>
      <c r="S447" s="18">
        <v>18752600</v>
      </c>
      <c r="T447" s="8">
        <f t="shared" si="67"/>
        <v>1882</v>
      </c>
      <c r="U447" s="8">
        <f t="shared" si="68"/>
        <v>432730700</v>
      </c>
      <c r="V447" s="9">
        <f t="shared" si="62"/>
        <v>0.8194551484329631</v>
      </c>
      <c r="W447" s="8">
        <f t="shared" si="63"/>
        <v>1582</v>
      </c>
      <c r="X447" s="8">
        <f t="shared" si="64"/>
        <v>373356000</v>
      </c>
      <c r="Y447" s="7">
        <f t="shared" si="65"/>
        <v>224148.798988622</v>
      </c>
      <c r="Z447" s="9">
        <f t="shared" si="66"/>
        <v>0.043335497111714055</v>
      </c>
      <c r="AA447" s="7">
        <v>224250.82278481012</v>
      </c>
      <c r="AB447" s="9">
        <f t="shared" si="69"/>
        <v>-0.0004549539436295522</v>
      </c>
    </row>
    <row r="448" spans="1:28" ht="12.75">
      <c r="A448" s="14" t="s">
        <v>921</v>
      </c>
      <c r="B448" s="14" t="s">
        <v>923</v>
      </c>
      <c r="C448" t="s">
        <v>861</v>
      </c>
      <c r="D448" s="18">
        <v>3587</v>
      </c>
      <c r="E448" s="18">
        <v>106648000</v>
      </c>
      <c r="F448" s="18">
        <v>8197</v>
      </c>
      <c r="G448" s="18">
        <v>1954463500</v>
      </c>
      <c r="H448" s="18">
        <v>10</v>
      </c>
      <c r="I448" s="18">
        <v>2220700</v>
      </c>
      <c r="J448" s="18">
        <v>16</v>
      </c>
      <c r="K448" s="18">
        <v>85800</v>
      </c>
      <c r="L448" s="18">
        <f t="shared" si="60"/>
        <v>227</v>
      </c>
      <c r="M448" s="18">
        <f t="shared" si="61"/>
        <v>176752300</v>
      </c>
      <c r="N448" s="18">
        <v>210</v>
      </c>
      <c r="O448" s="18">
        <v>138673800</v>
      </c>
      <c r="P448" s="18">
        <v>15</v>
      </c>
      <c r="Q448" s="18">
        <v>5619400</v>
      </c>
      <c r="R448" s="18">
        <v>2</v>
      </c>
      <c r="S448" s="18">
        <v>32459100</v>
      </c>
      <c r="T448" s="8">
        <f t="shared" si="67"/>
        <v>12037</v>
      </c>
      <c r="U448" s="8">
        <f t="shared" si="68"/>
        <v>2240170300</v>
      </c>
      <c r="V448" s="9">
        <f t="shared" si="62"/>
        <v>0.8734533262939875</v>
      </c>
      <c r="W448" s="8">
        <f t="shared" si="63"/>
        <v>8207</v>
      </c>
      <c r="X448" s="8">
        <f t="shared" si="64"/>
        <v>1989143300</v>
      </c>
      <c r="Y448" s="7">
        <f t="shared" si="65"/>
        <v>238416.49811136833</v>
      </c>
      <c r="Z448" s="9">
        <f t="shared" si="66"/>
        <v>0.014489568047572097</v>
      </c>
      <c r="AA448" s="7">
        <v>238147.67456129586</v>
      </c>
      <c r="AB448" s="9">
        <f t="shared" si="69"/>
        <v>0.001128810308845901</v>
      </c>
    </row>
    <row r="449" spans="1:28" ht="12.75">
      <c r="A449" s="14" t="s">
        <v>924</v>
      </c>
      <c r="B449" s="14" t="s">
        <v>925</v>
      </c>
      <c r="C449" t="s">
        <v>926</v>
      </c>
      <c r="D449" s="18">
        <v>112</v>
      </c>
      <c r="E449" s="18">
        <v>32918200</v>
      </c>
      <c r="F449" s="18">
        <v>2452</v>
      </c>
      <c r="G449" s="18">
        <v>625962300</v>
      </c>
      <c r="H449" s="18">
        <v>3</v>
      </c>
      <c r="I449" s="18">
        <v>874800</v>
      </c>
      <c r="J449" s="18">
        <v>11</v>
      </c>
      <c r="K449" s="18">
        <v>86400</v>
      </c>
      <c r="L449" s="18">
        <f t="shared" si="60"/>
        <v>119</v>
      </c>
      <c r="M449" s="18">
        <f t="shared" si="61"/>
        <v>88234300</v>
      </c>
      <c r="N449" s="18">
        <v>108</v>
      </c>
      <c r="O449" s="18">
        <v>60037400</v>
      </c>
      <c r="P449" s="18">
        <v>4</v>
      </c>
      <c r="Q449" s="18">
        <v>5578800</v>
      </c>
      <c r="R449" s="18">
        <v>7</v>
      </c>
      <c r="S449" s="18">
        <v>22618100</v>
      </c>
      <c r="T449" s="8">
        <f t="shared" si="67"/>
        <v>2697</v>
      </c>
      <c r="U449" s="8">
        <f t="shared" si="68"/>
        <v>748076000</v>
      </c>
      <c r="V449" s="9">
        <f t="shared" si="62"/>
        <v>0.8379323758548597</v>
      </c>
      <c r="W449" s="8">
        <f t="shared" si="63"/>
        <v>2455</v>
      </c>
      <c r="X449" s="8">
        <f t="shared" si="64"/>
        <v>649455200</v>
      </c>
      <c r="Y449" s="7">
        <f t="shared" si="65"/>
        <v>255330.79429735235</v>
      </c>
      <c r="Z449" s="9">
        <f t="shared" si="66"/>
        <v>0.030235029595923408</v>
      </c>
      <c r="AA449" s="7">
        <v>147825.9319286872</v>
      </c>
      <c r="AB449" s="9">
        <f t="shared" si="69"/>
        <v>0.7272395375158306</v>
      </c>
    </row>
    <row r="450" spans="1:28" ht="12.75">
      <c r="A450" s="14" t="s">
        <v>927</v>
      </c>
      <c r="B450" s="14" t="s">
        <v>928</v>
      </c>
      <c r="C450" t="s">
        <v>926</v>
      </c>
      <c r="D450" s="18">
        <v>382</v>
      </c>
      <c r="E450" s="18">
        <v>44528100</v>
      </c>
      <c r="F450" s="18">
        <v>21209</v>
      </c>
      <c r="G450" s="18">
        <v>3746979000</v>
      </c>
      <c r="H450" s="18">
        <v>0</v>
      </c>
      <c r="I450" s="18">
        <v>0</v>
      </c>
      <c r="J450" s="18">
        <v>1</v>
      </c>
      <c r="K450" s="18">
        <v>11900</v>
      </c>
      <c r="L450" s="18">
        <f aca="true" t="shared" si="70" ref="L450:L513">N450+P450+R450</f>
        <v>1655</v>
      </c>
      <c r="M450" s="18">
        <f aca="true" t="shared" si="71" ref="M450:M513">O450+Q450+S450</f>
        <v>1489306500</v>
      </c>
      <c r="N450" s="18">
        <v>1096</v>
      </c>
      <c r="O450" s="18">
        <v>771504900</v>
      </c>
      <c r="P450" s="18">
        <v>442</v>
      </c>
      <c r="Q450" s="18">
        <v>579642100</v>
      </c>
      <c r="R450" s="18">
        <v>117</v>
      </c>
      <c r="S450" s="18">
        <v>138159500</v>
      </c>
      <c r="T450" s="8">
        <f t="shared" si="67"/>
        <v>23247</v>
      </c>
      <c r="U450" s="8">
        <f t="shared" si="68"/>
        <v>5280825500</v>
      </c>
      <c r="V450" s="9">
        <f aca="true" t="shared" si="72" ref="V450:V513">(G450+I450)/U450</f>
        <v>0.7095441801665289</v>
      </c>
      <c r="W450" s="8">
        <f aca="true" t="shared" si="73" ref="W450:W513">F450+H450</f>
        <v>21209</v>
      </c>
      <c r="X450" s="8">
        <f aca="true" t="shared" si="74" ref="X450:X513">G450+I450+S450</f>
        <v>3885138500</v>
      </c>
      <c r="Y450" s="7">
        <f aca="true" t="shared" si="75" ref="Y450:Y513">(G450+I450)/(H450+F450)</f>
        <v>176669.29133858267</v>
      </c>
      <c r="Z450" s="9">
        <f aca="true" t="shared" si="76" ref="Z450:Z513">S450/U450</f>
        <v>0.02616248160443855</v>
      </c>
      <c r="AA450" s="7">
        <v>177081.21753093417</v>
      </c>
      <c r="AB450" s="9">
        <f t="shared" si="69"/>
        <v>-0.0023261992327308313</v>
      </c>
    </row>
    <row r="451" spans="1:28" ht="12.75">
      <c r="A451" s="14" t="s">
        <v>929</v>
      </c>
      <c r="B451" s="14" t="s">
        <v>930</v>
      </c>
      <c r="C451" t="s">
        <v>926</v>
      </c>
      <c r="D451" s="18">
        <v>115</v>
      </c>
      <c r="E451" s="18">
        <v>4261700</v>
      </c>
      <c r="F451" s="18">
        <v>1702</v>
      </c>
      <c r="G451" s="18">
        <v>266855200</v>
      </c>
      <c r="H451" s="18">
        <v>0</v>
      </c>
      <c r="I451" s="18">
        <v>0</v>
      </c>
      <c r="J451" s="18">
        <v>0</v>
      </c>
      <c r="K451" s="18">
        <v>0</v>
      </c>
      <c r="L451" s="18">
        <f t="shared" si="70"/>
        <v>161</v>
      </c>
      <c r="M451" s="18">
        <f t="shared" si="71"/>
        <v>56918400</v>
      </c>
      <c r="N451" s="18">
        <v>127</v>
      </c>
      <c r="O451" s="18">
        <v>36203800</v>
      </c>
      <c r="P451" s="18">
        <v>26</v>
      </c>
      <c r="Q451" s="18">
        <v>12235300</v>
      </c>
      <c r="R451" s="18">
        <v>8</v>
      </c>
      <c r="S451" s="18">
        <v>8479300</v>
      </c>
      <c r="T451" s="8">
        <f aca="true" t="shared" si="77" ref="T451:T514">R451+P451+N451+J451+H451+F451+D451</f>
        <v>1978</v>
      </c>
      <c r="U451" s="8">
        <f aca="true" t="shared" si="78" ref="U451:U514">S451+Q451+O451+K451+I451+G451+E451</f>
        <v>328035300</v>
      </c>
      <c r="V451" s="9">
        <f t="shared" si="72"/>
        <v>0.8134953768695016</v>
      </c>
      <c r="W451" s="8">
        <f t="shared" si="73"/>
        <v>1702</v>
      </c>
      <c r="X451" s="8">
        <f t="shared" si="74"/>
        <v>275334500</v>
      </c>
      <c r="Y451" s="7">
        <f t="shared" si="75"/>
        <v>156789.1891891892</v>
      </c>
      <c r="Z451" s="9">
        <f t="shared" si="76"/>
        <v>0.025848742498139683</v>
      </c>
      <c r="AA451" s="7">
        <v>157837.74250440917</v>
      </c>
      <c r="AB451" s="9">
        <f aca="true" t="shared" si="79" ref="AB451:AB514">(Y451-AA451)/AA451</f>
        <v>-0.006643235632888459</v>
      </c>
    </row>
    <row r="452" spans="1:28" ht="12.75">
      <c r="A452" s="14" t="s">
        <v>931</v>
      </c>
      <c r="B452" s="14" t="s">
        <v>932</v>
      </c>
      <c r="C452" t="s">
        <v>926</v>
      </c>
      <c r="D452" s="18">
        <v>122</v>
      </c>
      <c r="E452" s="18">
        <v>6828200</v>
      </c>
      <c r="F452" s="18">
        <v>5461</v>
      </c>
      <c r="G452" s="18">
        <v>1001958800</v>
      </c>
      <c r="H452" s="18">
        <v>0</v>
      </c>
      <c r="I452" s="18">
        <v>0</v>
      </c>
      <c r="J452" s="18">
        <v>0</v>
      </c>
      <c r="K452" s="18">
        <v>0</v>
      </c>
      <c r="L452" s="18">
        <f t="shared" si="70"/>
        <v>402</v>
      </c>
      <c r="M452" s="18">
        <f t="shared" si="71"/>
        <v>220517900</v>
      </c>
      <c r="N452" s="18">
        <v>273</v>
      </c>
      <c r="O452" s="18">
        <v>119826500</v>
      </c>
      <c r="P452" s="18">
        <v>111</v>
      </c>
      <c r="Q452" s="18">
        <v>78684700</v>
      </c>
      <c r="R452" s="18">
        <v>18</v>
      </c>
      <c r="S452" s="18">
        <v>22006700</v>
      </c>
      <c r="T452" s="8">
        <f t="shared" si="77"/>
        <v>5985</v>
      </c>
      <c r="U452" s="8">
        <f t="shared" si="78"/>
        <v>1229304900</v>
      </c>
      <c r="V452" s="9">
        <f t="shared" si="72"/>
        <v>0.8150612594157886</v>
      </c>
      <c r="W452" s="8">
        <f t="shared" si="73"/>
        <v>5461</v>
      </c>
      <c r="X452" s="8">
        <f t="shared" si="74"/>
        <v>1023965500</v>
      </c>
      <c r="Y452" s="7">
        <f t="shared" si="75"/>
        <v>183475.33418787768</v>
      </c>
      <c r="Z452" s="9">
        <f t="shared" si="76"/>
        <v>0.017901742684015984</v>
      </c>
      <c r="AA452" s="7">
        <v>184117.69554863527</v>
      </c>
      <c r="AB452" s="9">
        <f t="shared" si="79"/>
        <v>-0.003488862701890057</v>
      </c>
    </row>
    <row r="453" spans="1:28" ht="12.75">
      <c r="A453" s="14" t="s">
        <v>933</v>
      </c>
      <c r="B453" s="14" t="s">
        <v>934</v>
      </c>
      <c r="C453" t="s">
        <v>926</v>
      </c>
      <c r="D453" s="18">
        <v>155</v>
      </c>
      <c r="E453" s="18">
        <v>36882200</v>
      </c>
      <c r="F453" s="18">
        <v>3636</v>
      </c>
      <c r="G453" s="18">
        <v>1376430700</v>
      </c>
      <c r="H453" s="18">
        <v>0</v>
      </c>
      <c r="I453" s="18">
        <v>0</v>
      </c>
      <c r="J453" s="18">
        <v>0</v>
      </c>
      <c r="K453" s="18">
        <v>0</v>
      </c>
      <c r="L453" s="18">
        <f t="shared" si="70"/>
        <v>249</v>
      </c>
      <c r="M453" s="18">
        <f t="shared" si="71"/>
        <v>465721100</v>
      </c>
      <c r="N453" s="18">
        <v>198</v>
      </c>
      <c r="O453" s="18">
        <v>283233000</v>
      </c>
      <c r="P453" s="18">
        <v>40</v>
      </c>
      <c r="Q453" s="18">
        <v>65340500</v>
      </c>
      <c r="R453" s="18">
        <v>11</v>
      </c>
      <c r="S453" s="18">
        <v>117147600</v>
      </c>
      <c r="T453" s="8">
        <f t="shared" si="77"/>
        <v>4040</v>
      </c>
      <c r="U453" s="8">
        <f t="shared" si="78"/>
        <v>1879034000</v>
      </c>
      <c r="V453" s="9">
        <f t="shared" si="72"/>
        <v>0.7325203801527806</v>
      </c>
      <c r="W453" s="8">
        <f t="shared" si="73"/>
        <v>3636</v>
      </c>
      <c r="X453" s="8">
        <f t="shared" si="74"/>
        <v>1493578300</v>
      </c>
      <c r="Y453" s="7">
        <f t="shared" si="75"/>
        <v>378556.298129813</v>
      </c>
      <c r="Z453" s="9">
        <f t="shared" si="76"/>
        <v>0.062344587697721277</v>
      </c>
      <c r="AA453" s="7">
        <v>379070.8700440529</v>
      </c>
      <c r="AB453" s="9">
        <f t="shared" si="79"/>
        <v>-0.0013574557026239003</v>
      </c>
    </row>
    <row r="454" spans="1:28" ht="12.75">
      <c r="A454" s="14" t="s">
        <v>935</v>
      </c>
      <c r="B454" s="14" t="s">
        <v>936</v>
      </c>
      <c r="C454" t="s">
        <v>926</v>
      </c>
      <c r="D454" s="18">
        <v>55</v>
      </c>
      <c r="E454" s="18">
        <v>8720600</v>
      </c>
      <c r="F454" s="18">
        <v>2937</v>
      </c>
      <c r="G454" s="18">
        <v>1106681100</v>
      </c>
      <c r="H454" s="18">
        <v>1</v>
      </c>
      <c r="I454" s="18">
        <v>571100</v>
      </c>
      <c r="J454" s="18">
        <v>1</v>
      </c>
      <c r="K454" s="18">
        <v>11100</v>
      </c>
      <c r="L454" s="18">
        <f t="shared" si="70"/>
        <v>92</v>
      </c>
      <c r="M454" s="18">
        <f t="shared" si="71"/>
        <v>65855100</v>
      </c>
      <c r="N454" s="18">
        <v>86</v>
      </c>
      <c r="O454" s="18">
        <v>59508400</v>
      </c>
      <c r="P454" s="18">
        <v>6</v>
      </c>
      <c r="Q454" s="18">
        <v>6346700</v>
      </c>
      <c r="R454" s="18">
        <v>0</v>
      </c>
      <c r="S454" s="18">
        <v>0</v>
      </c>
      <c r="T454" s="8">
        <f t="shared" si="77"/>
        <v>3086</v>
      </c>
      <c r="U454" s="8">
        <f t="shared" si="78"/>
        <v>1181839000</v>
      </c>
      <c r="V454" s="9">
        <f t="shared" si="72"/>
        <v>0.9368892040286367</v>
      </c>
      <c r="W454" s="8">
        <f t="shared" si="73"/>
        <v>2938</v>
      </c>
      <c r="X454" s="8">
        <f t="shared" si="74"/>
        <v>1107252200</v>
      </c>
      <c r="Y454" s="7">
        <f t="shared" si="75"/>
        <v>376872.7705922396</v>
      </c>
      <c r="Z454" s="9">
        <f t="shared" si="76"/>
        <v>0</v>
      </c>
      <c r="AA454" s="7">
        <v>142627.02243371855</v>
      </c>
      <c r="AB454" s="9">
        <f t="shared" si="79"/>
        <v>1.6423658305520572</v>
      </c>
    </row>
    <row r="455" spans="1:28" ht="12.75">
      <c r="A455" s="14" t="s">
        <v>937</v>
      </c>
      <c r="B455" s="14" t="s">
        <v>938</v>
      </c>
      <c r="C455" t="s">
        <v>926</v>
      </c>
      <c r="D455" s="18">
        <v>214</v>
      </c>
      <c r="E455" s="18">
        <v>7146100</v>
      </c>
      <c r="F455" s="18">
        <v>6296</v>
      </c>
      <c r="G455" s="18">
        <v>821957000</v>
      </c>
      <c r="H455" s="18">
        <v>0</v>
      </c>
      <c r="I455" s="18">
        <v>0</v>
      </c>
      <c r="J455" s="18">
        <v>0</v>
      </c>
      <c r="K455" s="18">
        <v>0</v>
      </c>
      <c r="L455" s="18">
        <f t="shared" si="70"/>
        <v>1665</v>
      </c>
      <c r="M455" s="18">
        <f t="shared" si="71"/>
        <v>508643700</v>
      </c>
      <c r="N455" s="18">
        <v>1143</v>
      </c>
      <c r="O455" s="18">
        <v>287151000</v>
      </c>
      <c r="P455" s="18">
        <v>117</v>
      </c>
      <c r="Q455" s="18">
        <v>78141500</v>
      </c>
      <c r="R455" s="18">
        <v>405</v>
      </c>
      <c r="S455" s="18">
        <v>143351200</v>
      </c>
      <c r="T455" s="8">
        <f t="shared" si="77"/>
        <v>8175</v>
      </c>
      <c r="U455" s="8">
        <f t="shared" si="78"/>
        <v>1337746800</v>
      </c>
      <c r="V455" s="9">
        <f t="shared" si="72"/>
        <v>0.614433912306873</v>
      </c>
      <c r="W455" s="8">
        <f t="shared" si="73"/>
        <v>6296</v>
      </c>
      <c r="X455" s="8">
        <f t="shared" si="74"/>
        <v>965308200</v>
      </c>
      <c r="Y455" s="7">
        <f t="shared" si="75"/>
        <v>130552.25540025413</v>
      </c>
      <c r="Z455" s="9">
        <f t="shared" si="76"/>
        <v>0.10715869400696754</v>
      </c>
      <c r="AA455" s="7">
        <v>130898.0622617535</v>
      </c>
      <c r="AB455" s="9">
        <f t="shared" si="79"/>
        <v>-0.002641802754939695</v>
      </c>
    </row>
    <row r="456" spans="1:28" ht="12.75">
      <c r="A456" s="14" t="s">
        <v>939</v>
      </c>
      <c r="B456" s="14" t="s">
        <v>940</v>
      </c>
      <c r="C456" t="s">
        <v>926</v>
      </c>
      <c r="D456" s="18">
        <v>1482</v>
      </c>
      <c r="E456" s="18">
        <v>177854460</v>
      </c>
      <c r="F456" s="18">
        <v>17760</v>
      </c>
      <c r="G456" s="18">
        <v>6055404407</v>
      </c>
      <c r="H456" s="18">
        <v>0</v>
      </c>
      <c r="I456" s="18">
        <v>0</v>
      </c>
      <c r="J456" s="18">
        <v>0</v>
      </c>
      <c r="K456" s="18">
        <v>0</v>
      </c>
      <c r="L456" s="18">
        <f t="shared" si="70"/>
        <v>4332</v>
      </c>
      <c r="M456" s="18">
        <f t="shared" si="71"/>
        <v>2664798675</v>
      </c>
      <c r="N456" s="18">
        <v>3336</v>
      </c>
      <c r="O456" s="18">
        <v>1636794675</v>
      </c>
      <c r="P456" s="18">
        <v>492</v>
      </c>
      <c r="Q456" s="18">
        <v>534434500</v>
      </c>
      <c r="R456" s="18">
        <v>504</v>
      </c>
      <c r="S456" s="18">
        <v>493569500</v>
      </c>
      <c r="T456" s="8">
        <f t="shared" si="77"/>
        <v>23574</v>
      </c>
      <c r="U456" s="8">
        <f t="shared" si="78"/>
        <v>8898057542</v>
      </c>
      <c r="V456" s="9">
        <f t="shared" si="72"/>
        <v>0.6805310460645704</v>
      </c>
      <c r="W456" s="8">
        <f t="shared" si="73"/>
        <v>17760</v>
      </c>
      <c r="X456" s="8">
        <f t="shared" si="74"/>
        <v>6548973907</v>
      </c>
      <c r="Y456" s="7">
        <f t="shared" si="75"/>
        <v>340957.4553490991</v>
      </c>
      <c r="Z456" s="9">
        <f t="shared" si="76"/>
        <v>0.055469353583103634</v>
      </c>
      <c r="AA456" s="7">
        <v>351187.4996902281</v>
      </c>
      <c r="AB456" s="9">
        <f t="shared" si="79"/>
        <v>-0.029129864673863887</v>
      </c>
    </row>
    <row r="457" spans="1:28" ht="12.75">
      <c r="A457" s="14" t="s">
        <v>941</v>
      </c>
      <c r="B457" s="14" t="s">
        <v>942</v>
      </c>
      <c r="C457" t="s">
        <v>926</v>
      </c>
      <c r="D457" s="18">
        <v>53</v>
      </c>
      <c r="E457" s="18">
        <v>3064500</v>
      </c>
      <c r="F457" s="18">
        <v>3707</v>
      </c>
      <c r="G457" s="18">
        <v>538850400</v>
      </c>
      <c r="H457" s="18">
        <v>0</v>
      </c>
      <c r="I457" s="18">
        <v>0</v>
      </c>
      <c r="J457" s="18">
        <v>0</v>
      </c>
      <c r="K457" s="18">
        <v>0</v>
      </c>
      <c r="L457" s="18">
        <f t="shared" si="70"/>
        <v>184</v>
      </c>
      <c r="M457" s="18">
        <f t="shared" si="71"/>
        <v>83694400</v>
      </c>
      <c r="N457" s="18">
        <v>166</v>
      </c>
      <c r="O457" s="18">
        <v>54582500</v>
      </c>
      <c r="P457" s="18">
        <v>11</v>
      </c>
      <c r="Q457" s="18">
        <v>18568500</v>
      </c>
      <c r="R457" s="18">
        <v>7</v>
      </c>
      <c r="S457" s="18">
        <v>10543400</v>
      </c>
      <c r="T457" s="8">
        <f t="shared" si="77"/>
        <v>3944</v>
      </c>
      <c r="U457" s="8">
        <f t="shared" si="78"/>
        <v>625609300</v>
      </c>
      <c r="V457" s="9">
        <f t="shared" si="72"/>
        <v>0.8613209554269734</v>
      </c>
      <c r="W457" s="8">
        <f t="shared" si="73"/>
        <v>3707</v>
      </c>
      <c r="X457" s="8">
        <f t="shared" si="74"/>
        <v>549393800</v>
      </c>
      <c r="Y457" s="7">
        <f t="shared" si="75"/>
        <v>145360.23738872402</v>
      </c>
      <c r="Z457" s="9">
        <f t="shared" si="76"/>
        <v>0.01685301033728239</v>
      </c>
      <c r="AA457" s="7">
        <v>145927.14785887423</v>
      </c>
      <c r="AB457" s="9">
        <f t="shared" si="79"/>
        <v>-0.0038848869348043795</v>
      </c>
    </row>
    <row r="458" spans="1:28" ht="12.75">
      <c r="A458" s="14" t="s">
        <v>943</v>
      </c>
      <c r="B458" s="14" t="s">
        <v>944</v>
      </c>
      <c r="C458" t="s">
        <v>926</v>
      </c>
      <c r="D458" s="18">
        <v>25</v>
      </c>
      <c r="E458" s="18">
        <v>3118900</v>
      </c>
      <c r="F458" s="18">
        <v>1085</v>
      </c>
      <c r="G458" s="18">
        <v>159640200</v>
      </c>
      <c r="H458" s="18">
        <v>0</v>
      </c>
      <c r="I458" s="18">
        <v>0</v>
      </c>
      <c r="J458" s="18">
        <v>0</v>
      </c>
      <c r="K458" s="18">
        <v>0</v>
      </c>
      <c r="L458" s="18">
        <f t="shared" si="70"/>
        <v>61</v>
      </c>
      <c r="M458" s="18">
        <f t="shared" si="71"/>
        <v>17588150</v>
      </c>
      <c r="N458" s="18">
        <v>59</v>
      </c>
      <c r="O458" s="18">
        <v>14832450</v>
      </c>
      <c r="P458" s="18">
        <v>2</v>
      </c>
      <c r="Q458" s="18">
        <v>2755700</v>
      </c>
      <c r="R458" s="18">
        <v>0</v>
      </c>
      <c r="S458" s="18">
        <v>0</v>
      </c>
      <c r="T458" s="8">
        <f t="shared" si="77"/>
        <v>1171</v>
      </c>
      <c r="U458" s="8">
        <f t="shared" si="78"/>
        <v>180347250</v>
      </c>
      <c r="V458" s="9">
        <f t="shared" si="72"/>
        <v>0.8851823357439607</v>
      </c>
      <c r="W458" s="8">
        <f t="shared" si="73"/>
        <v>1085</v>
      </c>
      <c r="X458" s="8">
        <f t="shared" si="74"/>
        <v>159640200</v>
      </c>
      <c r="Y458" s="7">
        <f t="shared" si="75"/>
        <v>147133.82488479262</v>
      </c>
      <c r="Z458" s="9">
        <f t="shared" si="76"/>
        <v>0</v>
      </c>
      <c r="AA458" s="7">
        <v>147886.6482504604</v>
      </c>
      <c r="AB458" s="9">
        <f t="shared" si="79"/>
        <v>-0.0050905431597367545</v>
      </c>
    </row>
    <row r="459" spans="1:28" ht="12.75">
      <c r="A459" s="14" t="s">
        <v>945</v>
      </c>
      <c r="B459" s="14" t="s">
        <v>946</v>
      </c>
      <c r="C459" t="s">
        <v>926</v>
      </c>
      <c r="D459" s="18">
        <v>246</v>
      </c>
      <c r="E459" s="18">
        <v>75741900</v>
      </c>
      <c r="F459" s="18">
        <v>4313</v>
      </c>
      <c r="G459" s="18">
        <v>1532168100</v>
      </c>
      <c r="H459" s="18">
        <v>11</v>
      </c>
      <c r="I459" s="18">
        <v>5758400</v>
      </c>
      <c r="J459" s="18">
        <v>42</v>
      </c>
      <c r="K459" s="18">
        <v>282100</v>
      </c>
      <c r="L459" s="18">
        <f t="shared" si="70"/>
        <v>82</v>
      </c>
      <c r="M459" s="18">
        <f t="shared" si="71"/>
        <v>96805500</v>
      </c>
      <c r="N459" s="18">
        <v>57</v>
      </c>
      <c r="O459" s="18">
        <v>64018300</v>
      </c>
      <c r="P459" s="18">
        <v>25</v>
      </c>
      <c r="Q459" s="18">
        <v>32787200</v>
      </c>
      <c r="R459" s="18">
        <v>0</v>
      </c>
      <c r="S459" s="18">
        <v>0</v>
      </c>
      <c r="T459" s="8">
        <f t="shared" si="77"/>
        <v>4694</v>
      </c>
      <c r="U459" s="8">
        <f t="shared" si="78"/>
        <v>1710756000</v>
      </c>
      <c r="V459" s="9">
        <f t="shared" si="72"/>
        <v>0.8989747807402108</v>
      </c>
      <c r="W459" s="8">
        <f t="shared" si="73"/>
        <v>4324</v>
      </c>
      <c r="X459" s="8">
        <f t="shared" si="74"/>
        <v>1537926500</v>
      </c>
      <c r="Y459" s="7">
        <f t="shared" si="75"/>
        <v>355672.1785383904</v>
      </c>
      <c r="Z459" s="9">
        <f t="shared" si="76"/>
        <v>0</v>
      </c>
      <c r="AA459" s="7">
        <v>355529.96765249537</v>
      </c>
      <c r="AB459" s="9">
        <f t="shared" si="79"/>
        <v>0.00039999690274775785</v>
      </c>
    </row>
    <row r="460" spans="1:28" ht="12.75">
      <c r="A460" s="14" t="s">
        <v>947</v>
      </c>
      <c r="B460" s="14" t="s">
        <v>948</v>
      </c>
      <c r="C460" t="s">
        <v>926</v>
      </c>
      <c r="D460" s="18">
        <v>86</v>
      </c>
      <c r="E460" s="18">
        <v>29449300</v>
      </c>
      <c r="F460" s="18">
        <v>3429</v>
      </c>
      <c r="G460" s="18">
        <v>1378014500</v>
      </c>
      <c r="H460" s="18">
        <v>1</v>
      </c>
      <c r="I460" s="18">
        <v>900400</v>
      </c>
      <c r="J460" s="18">
        <v>1</v>
      </c>
      <c r="K460" s="18">
        <v>2800</v>
      </c>
      <c r="L460" s="18">
        <f t="shared" si="70"/>
        <v>304</v>
      </c>
      <c r="M460" s="18">
        <f t="shared" si="71"/>
        <v>967247500</v>
      </c>
      <c r="N460" s="18">
        <v>241</v>
      </c>
      <c r="O460" s="18">
        <v>635098000</v>
      </c>
      <c r="P460" s="18">
        <v>63</v>
      </c>
      <c r="Q460" s="18">
        <v>332149500</v>
      </c>
      <c r="R460" s="18">
        <v>0</v>
      </c>
      <c r="S460" s="18">
        <v>0</v>
      </c>
      <c r="T460" s="8">
        <f t="shared" si="77"/>
        <v>3821</v>
      </c>
      <c r="U460" s="8">
        <f t="shared" si="78"/>
        <v>2375614500</v>
      </c>
      <c r="V460" s="9">
        <f t="shared" si="72"/>
        <v>0.5804455647159924</v>
      </c>
      <c r="W460" s="8">
        <f t="shared" si="73"/>
        <v>3430</v>
      </c>
      <c r="X460" s="8">
        <f t="shared" si="74"/>
        <v>1378914900</v>
      </c>
      <c r="Y460" s="7">
        <f t="shared" si="75"/>
        <v>402016.00583090377</v>
      </c>
      <c r="Z460" s="9">
        <f t="shared" si="76"/>
        <v>0</v>
      </c>
      <c r="AA460" s="7">
        <v>403278.4004670169</v>
      </c>
      <c r="AB460" s="9">
        <f t="shared" si="79"/>
        <v>-0.0031303303986804677</v>
      </c>
    </row>
    <row r="461" spans="1:28" ht="12.75">
      <c r="A461" s="14" t="s">
        <v>949</v>
      </c>
      <c r="B461" s="14" t="s">
        <v>950</v>
      </c>
      <c r="C461" t="s">
        <v>926</v>
      </c>
      <c r="D461" s="18">
        <v>237</v>
      </c>
      <c r="E461" s="18">
        <v>23115800</v>
      </c>
      <c r="F461" s="18">
        <v>3880</v>
      </c>
      <c r="G461" s="18">
        <v>507724774</v>
      </c>
      <c r="H461" s="18">
        <v>0</v>
      </c>
      <c r="I461" s="18">
        <v>0</v>
      </c>
      <c r="J461" s="18">
        <v>2</v>
      </c>
      <c r="K461" s="18">
        <v>3800</v>
      </c>
      <c r="L461" s="18">
        <f t="shared" si="70"/>
        <v>114</v>
      </c>
      <c r="M461" s="18">
        <f t="shared" si="71"/>
        <v>53275010</v>
      </c>
      <c r="N461" s="18">
        <v>92</v>
      </c>
      <c r="O461" s="18">
        <v>41574020</v>
      </c>
      <c r="P461" s="18">
        <v>18</v>
      </c>
      <c r="Q461" s="18">
        <v>10321790</v>
      </c>
      <c r="R461" s="18">
        <v>4</v>
      </c>
      <c r="S461" s="18">
        <v>1379200</v>
      </c>
      <c r="T461" s="8">
        <f t="shared" si="77"/>
        <v>4233</v>
      </c>
      <c r="U461" s="8">
        <f t="shared" si="78"/>
        <v>584119384</v>
      </c>
      <c r="V461" s="9">
        <f t="shared" si="72"/>
        <v>0.8692140475173822</v>
      </c>
      <c r="W461" s="8">
        <f t="shared" si="73"/>
        <v>3880</v>
      </c>
      <c r="X461" s="8">
        <f t="shared" si="74"/>
        <v>509103974</v>
      </c>
      <c r="Y461" s="7">
        <f t="shared" si="75"/>
        <v>130856.90051546392</v>
      </c>
      <c r="Z461" s="9">
        <f t="shared" si="76"/>
        <v>0.0023611611560557283</v>
      </c>
      <c r="AA461" s="7">
        <v>129585.81072717896</v>
      </c>
      <c r="AB461" s="9">
        <f t="shared" si="79"/>
        <v>0.009808865501185295</v>
      </c>
    </row>
    <row r="462" spans="1:28" ht="12.75">
      <c r="A462" s="14" t="s">
        <v>951</v>
      </c>
      <c r="B462" s="14" t="s">
        <v>952</v>
      </c>
      <c r="C462" t="s">
        <v>926</v>
      </c>
      <c r="D462" s="18">
        <v>503</v>
      </c>
      <c r="E462" s="18">
        <v>62112500</v>
      </c>
      <c r="F462" s="18">
        <v>16651</v>
      </c>
      <c r="G462" s="18">
        <v>3810021900</v>
      </c>
      <c r="H462" s="18">
        <v>6</v>
      </c>
      <c r="I462" s="18">
        <v>1405200</v>
      </c>
      <c r="J462" s="18">
        <v>9</v>
      </c>
      <c r="K462" s="18">
        <v>94100</v>
      </c>
      <c r="L462" s="18">
        <f t="shared" si="70"/>
        <v>692</v>
      </c>
      <c r="M462" s="18">
        <f t="shared" si="71"/>
        <v>1356027800</v>
      </c>
      <c r="N462" s="18">
        <v>599</v>
      </c>
      <c r="O462" s="18">
        <v>1072707700</v>
      </c>
      <c r="P462" s="18">
        <v>84</v>
      </c>
      <c r="Q462" s="18">
        <v>195634500</v>
      </c>
      <c r="R462" s="18">
        <v>9</v>
      </c>
      <c r="S462" s="18">
        <v>87685600</v>
      </c>
      <c r="T462" s="8">
        <f t="shared" si="77"/>
        <v>17861</v>
      </c>
      <c r="U462" s="8">
        <f t="shared" si="78"/>
        <v>5229661500</v>
      </c>
      <c r="V462" s="9">
        <f t="shared" si="72"/>
        <v>0.7288095223753965</v>
      </c>
      <c r="W462" s="8">
        <f t="shared" si="73"/>
        <v>16657</v>
      </c>
      <c r="X462" s="8">
        <f t="shared" si="74"/>
        <v>3899112700</v>
      </c>
      <c r="Y462" s="7">
        <f t="shared" si="75"/>
        <v>228818.34063756978</v>
      </c>
      <c r="Z462" s="9">
        <f t="shared" si="76"/>
        <v>0.016766974306080804</v>
      </c>
      <c r="AA462" s="7">
        <v>229512.3239225559</v>
      </c>
      <c r="AB462" s="9">
        <f t="shared" si="79"/>
        <v>-0.003023729938006651</v>
      </c>
    </row>
    <row r="463" spans="1:28" ht="12.75">
      <c r="A463" s="14" t="s">
        <v>953</v>
      </c>
      <c r="B463" s="14" t="s">
        <v>954</v>
      </c>
      <c r="C463" t="s">
        <v>926</v>
      </c>
      <c r="D463" s="18">
        <v>1178</v>
      </c>
      <c r="E463" s="18">
        <v>59623200</v>
      </c>
      <c r="F463" s="18">
        <v>9874</v>
      </c>
      <c r="G463" s="18">
        <v>2438581300</v>
      </c>
      <c r="H463" s="18">
        <v>113</v>
      </c>
      <c r="I463" s="18">
        <v>46780300</v>
      </c>
      <c r="J463" s="18">
        <v>225</v>
      </c>
      <c r="K463" s="18">
        <v>637900</v>
      </c>
      <c r="L463" s="18">
        <f t="shared" si="70"/>
        <v>315</v>
      </c>
      <c r="M463" s="18">
        <f t="shared" si="71"/>
        <v>236382400</v>
      </c>
      <c r="N463" s="18">
        <v>284</v>
      </c>
      <c r="O463" s="18">
        <v>213512900</v>
      </c>
      <c r="P463" s="18">
        <v>29</v>
      </c>
      <c r="Q463" s="18">
        <v>21006400</v>
      </c>
      <c r="R463" s="18">
        <v>2</v>
      </c>
      <c r="S463" s="18">
        <v>1863100</v>
      </c>
      <c r="T463" s="8">
        <f t="shared" si="77"/>
        <v>11705</v>
      </c>
      <c r="U463" s="8">
        <f t="shared" si="78"/>
        <v>2782005100</v>
      </c>
      <c r="V463" s="9">
        <f t="shared" si="72"/>
        <v>0.8933706124406458</v>
      </c>
      <c r="W463" s="8">
        <f t="shared" si="73"/>
        <v>9987</v>
      </c>
      <c r="X463" s="8">
        <f t="shared" si="74"/>
        <v>2487224700</v>
      </c>
      <c r="Y463" s="7">
        <f t="shared" si="75"/>
        <v>248859.67758085512</v>
      </c>
      <c r="Z463" s="9">
        <f t="shared" si="76"/>
        <v>0.0006696968312531131</v>
      </c>
      <c r="AA463" s="7">
        <v>134433.55032548824</v>
      </c>
      <c r="AB463" s="9">
        <f t="shared" si="79"/>
        <v>0.851172396907768</v>
      </c>
    </row>
    <row r="464" spans="1:28" ht="12.75">
      <c r="A464" s="14" t="s">
        <v>955</v>
      </c>
      <c r="B464" s="14" t="s">
        <v>1161</v>
      </c>
      <c r="C464" t="s">
        <v>926</v>
      </c>
      <c r="D464" s="18">
        <v>164</v>
      </c>
      <c r="E464" s="18">
        <v>37831300</v>
      </c>
      <c r="F464" s="18">
        <v>3354</v>
      </c>
      <c r="G464" s="18">
        <v>1225094700</v>
      </c>
      <c r="H464" s="18">
        <v>0</v>
      </c>
      <c r="I464" s="18">
        <v>0</v>
      </c>
      <c r="J464" s="18">
        <v>1</v>
      </c>
      <c r="K464" s="18">
        <v>1800</v>
      </c>
      <c r="L464" s="18">
        <f t="shared" si="70"/>
        <v>260</v>
      </c>
      <c r="M464" s="18">
        <f t="shared" si="71"/>
        <v>417406600</v>
      </c>
      <c r="N464" s="18">
        <v>224</v>
      </c>
      <c r="O464" s="18">
        <v>300310900</v>
      </c>
      <c r="P464" s="18">
        <v>29</v>
      </c>
      <c r="Q464" s="18">
        <v>56264200</v>
      </c>
      <c r="R464" s="18">
        <v>7</v>
      </c>
      <c r="S464" s="18">
        <v>60831500</v>
      </c>
      <c r="T464" s="8">
        <f t="shared" si="77"/>
        <v>3779</v>
      </c>
      <c r="U464" s="8">
        <f t="shared" si="78"/>
        <v>1680334400</v>
      </c>
      <c r="V464" s="9">
        <f t="shared" si="72"/>
        <v>0.729077914491306</v>
      </c>
      <c r="W464" s="8">
        <f t="shared" si="73"/>
        <v>3354</v>
      </c>
      <c r="X464" s="8">
        <f t="shared" si="74"/>
        <v>1285926200</v>
      </c>
      <c r="Y464" s="7">
        <f t="shared" si="75"/>
        <v>365263.7745974955</v>
      </c>
      <c r="Z464" s="9">
        <f t="shared" si="76"/>
        <v>0.036202020264537824</v>
      </c>
      <c r="AA464" s="7">
        <v>364723.6778846154</v>
      </c>
      <c r="AB464" s="9">
        <f t="shared" si="79"/>
        <v>0.0014808380854587498</v>
      </c>
    </row>
    <row r="465" spans="1:28" ht="12.75">
      <c r="A465" s="14" t="s">
        <v>956</v>
      </c>
      <c r="B465" s="14" t="s">
        <v>957</v>
      </c>
      <c r="C465" t="s">
        <v>958</v>
      </c>
      <c r="D465" s="18">
        <v>345</v>
      </c>
      <c r="E465" s="18">
        <v>10955100</v>
      </c>
      <c r="F465" s="18">
        <v>1076</v>
      </c>
      <c r="G465" s="18">
        <v>207289200</v>
      </c>
      <c r="H465" s="18">
        <v>219</v>
      </c>
      <c r="I465" s="18">
        <v>44768800</v>
      </c>
      <c r="J465" s="18">
        <v>481</v>
      </c>
      <c r="K465" s="18">
        <v>5826100</v>
      </c>
      <c r="L465" s="18">
        <f t="shared" si="70"/>
        <v>32</v>
      </c>
      <c r="M465" s="18">
        <f t="shared" si="71"/>
        <v>15384500</v>
      </c>
      <c r="N465" s="18">
        <v>32</v>
      </c>
      <c r="O465" s="18">
        <v>15384500</v>
      </c>
      <c r="P465" s="18">
        <v>0</v>
      </c>
      <c r="Q465" s="18">
        <v>0</v>
      </c>
      <c r="R465" s="18">
        <v>0</v>
      </c>
      <c r="S465" s="18">
        <v>0</v>
      </c>
      <c r="T465" s="8">
        <f t="shared" si="77"/>
        <v>2153</v>
      </c>
      <c r="U465" s="8">
        <f t="shared" si="78"/>
        <v>284223700</v>
      </c>
      <c r="V465" s="9">
        <f t="shared" si="72"/>
        <v>0.8868296345449025</v>
      </c>
      <c r="W465" s="8">
        <f t="shared" si="73"/>
        <v>1295</v>
      </c>
      <c r="X465" s="8">
        <f t="shared" si="74"/>
        <v>252058000</v>
      </c>
      <c r="Y465" s="7">
        <f t="shared" si="75"/>
        <v>194639.38223938225</v>
      </c>
      <c r="Z465" s="9">
        <f t="shared" si="76"/>
        <v>0</v>
      </c>
      <c r="AA465" s="7">
        <v>194558.3076923077</v>
      </c>
      <c r="AB465" s="9">
        <f t="shared" si="79"/>
        <v>0.0004167107950115358</v>
      </c>
    </row>
    <row r="466" spans="1:28" ht="12.75">
      <c r="A466" s="14" t="s">
        <v>960</v>
      </c>
      <c r="B466" s="14" t="s">
        <v>961</v>
      </c>
      <c r="C466" t="s">
        <v>958</v>
      </c>
      <c r="D466" s="18">
        <v>65</v>
      </c>
      <c r="E466" s="18">
        <v>1412700</v>
      </c>
      <c r="F466" s="18">
        <v>477</v>
      </c>
      <c r="G466" s="18">
        <v>80413100</v>
      </c>
      <c r="H466" s="18">
        <v>3</v>
      </c>
      <c r="I466" s="18">
        <v>403600</v>
      </c>
      <c r="J466" s="18">
        <v>13</v>
      </c>
      <c r="K466" s="18">
        <v>88000</v>
      </c>
      <c r="L466" s="18">
        <f t="shared" si="70"/>
        <v>61</v>
      </c>
      <c r="M466" s="18">
        <f t="shared" si="71"/>
        <v>21731500</v>
      </c>
      <c r="N466" s="18">
        <v>61</v>
      </c>
      <c r="O466" s="18">
        <v>21731500</v>
      </c>
      <c r="P466" s="18">
        <v>0</v>
      </c>
      <c r="Q466" s="18">
        <v>0</v>
      </c>
      <c r="R466" s="18">
        <v>0</v>
      </c>
      <c r="S466" s="18">
        <v>0</v>
      </c>
      <c r="T466" s="8">
        <f t="shared" si="77"/>
        <v>619</v>
      </c>
      <c r="U466" s="8">
        <f t="shared" si="78"/>
        <v>104048900</v>
      </c>
      <c r="V466" s="9">
        <f t="shared" si="72"/>
        <v>0.7767184468072224</v>
      </c>
      <c r="W466" s="8">
        <f t="shared" si="73"/>
        <v>480</v>
      </c>
      <c r="X466" s="8">
        <f t="shared" si="74"/>
        <v>80816700</v>
      </c>
      <c r="Y466" s="7">
        <f t="shared" si="75"/>
        <v>168368.125</v>
      </c>
      <c r="Z466" s="9">
        <f t="shared" si="76"/>
        <v>0</v>
      </c>
      <c r="AA466" s="7">
        <v>168394.375</v>
      </c>
      <c r="AB466" s="9">
        <f t="shared" si="79"/>
        <v>-0.0001558840667926111</v>
      </c>
    </row>
    <row r="467" spans="1:28" ht="12.75">
      <c r="A467" s="14" t="s">
        <v>959</v>
      </c>
      <c r="B467" s="14" t="s">
        <v>963</v>
      </c>
      <c r="C467" t="s">
        <v>958</v>
      </c>
      <c r="D467" s="18">
        <v>130</v>
      </c>
      <c r="E467" s="18">
        <v>3262600</v>
      </c>
      <c r="F467" s="18">
        <v>545</v>
      </c>
      <c r="G467" s="18">
        <v>101665400</v>
      </c>
      <c r="H467" s="18">
        <v>42</v>
      </c>
      <c r="I467" s="18">
        <v>10239200</v>
      </c>
      <c r="J467" s="18">
        <v>92</v>
      </c>
      <c r="K467" s="18">
        <v>1475100</v>
      </c>
      <c r="L467" s="18">
        <f t="shared" si="70"/>
        <v>10</v>
      </c>
      <c r="M467" s="18">
        <f t="shared" si="71"/>
        <v>3701300</v>
      </c>
      <c r="N467" s="18">
        <v>10</v>
      </c>
      <c r="O467" s="18">
        <v>3701300</v>
      </c>
      <c r="P467" s="18">
        <v>0</v>
      </c>
      <c r="Q467" s="18">
        <v>0</v>
      </c>
      <c r="R467" s="18">
        <v>0</v>
      </c>
      <c r="S467" s="18">
        <v>0</v>
      </c>
      <c r="T467" s="8">
        <f t="shared" si="77"/>
        <v>819</v>
      </c>
      <c r="U467" s="8">
        <f t="shared" si="78"/>
        <v>120343600</v>
      </c>
      <c r="V467" s="9">
        <f t="shared" si="72"/>
        <v>0.9298757889908562</v>
      </c>
      <c r="W467" s="8">
        <f t="shared" si="73"/>
        <v>587</v>
      </c>
      <c r="X467" s="8">
        <f t="shared" si="74"/>
        <v>111904600</v>
      </c>
      <c r="Y467" s="7">
        <f t="shared" si="75"/>
        <v>190638.1601362862</v>
      </c>
      <c r="Z467" s="9">
        <f t="shared" si="76"/>
        <v>0</v>
      </c>
      <c r="AA467" s="7">
        <v>190507.47028862478</v>
      </c>
      <c r="AB467" s="9">
        <f t="shared" si="79"/>
        <v>0.0006860090444926695</v>
      </c>
    </row>
    <row r="468" spans="1:28" ht="12.75">
      <c r="A468" s="14" t="s">
        <v>962</v>
      </c>
      <c r="B468" s="14" t="s">
        <v>965</v>
      </c>
      <c r="C468" t="s">
        <v>958</v>
      </c>
      <c r="D468" s="18">
        <v>240</v>
      </c>
      <c r="E468" s="18">
        <v>3229600</v>
      </c>
      <c r="F468" s="18">
        <v>560</v>
      </c>
      <c r="G468" s="18">
        <v>69945000</v>
      </c>
      <c r="H468" s="18">
        <v>136</v>
      </c>
      <c r="I468" s="18">
        <v>18928500</v>
      </c>
      <c r="J468" s="18">
        <v>222</v>
      </c>
      <c r="K468" s="18">
        <v>3772300</v>
      </c>
      <c r="L468" s="18">
        <f t="shared" si="70"/>
        <v>11</v>
      </c>
      <c r="M468" s="18">
        <f t="shared" si="71"/>
        <v>115132200</v>
      </c>
      <c r="N468" s="18">
        <v>10</v>
      </c>
      <c r="O468" s="18">
        <v>1633600</v>
      </c>
      <c r="P468" s="18">
        <v>1</v>
      </c>
      <c r="Q468" s="18">
        <v>113498600</v>
      </c>
      <c r="R468" s="18">
        <v>0</v>
      </c>
      <c r="S468" s="18">
        <v>0</v>
      </c>
      <c r="T468" s="8">
        <f t="shared" si="77"/>
        <v>1169</v>
      </c>
      <c r="U468" s="8">
        <f t="shared" si="78"/>
        <v>211007600</v>
      </c>
      <c r="V468" s="9">
        <f t="shared" si="72"/>
        <v>0.4211862511113344</v>
      </c>
      <c r="W468" s="8">
        <f t="shared" si="73"/>
        <v>696</v>
      </c>
      <c r="X468" s="8">
        <f t="shared" si="74"/>
        <v>88873500</v>
      </c>
      <c r="Y468" s="7">
        <f t="shared" si="75"/>
        <v>127691.81034482758</v>
      </c>
      <c r="Z468" s="9">
        <f t="shared" si="76"/>
        <v>0</v>
      </c>
      <c r="AA468" s="7">
        <v>126319.59654178674</v>
      </c>
      <c r="AB468" s="9">
        <f t="shared" si="79"/>
        <v>0.010863031870014785</v>
      </c>
    </row>
    <row r="469" spans="1:28" ht="12.75">
      <c r="A469" s="14" t="s">
        <v>964</v>
      </c>
      <c r="B469" s="14" t="s">
        <v>967</v>
      </c>
      <c r="C469" t="s">
        <v>958</v>
      </c>
      <c r="D469" s="18">
        <v>233</v>
      </c>
      <c r="E469" s="18">
        <v>4341400</v>
      </c>
      <c r="F469" s="18">
        <v>415</v>
      </c>
      <c r="G469" s="18">
        <v>71591800</v>
      </c>
      <c r="H469" s="18">
        <v>179</v>
      </c>
      <c r="I469" s="18">
        <v>48404200</v>
      </c>
      <c r="J469" s="18">
        <v>390</v>
      </c>
      <c r="K469" s="18">
        <v>7557100</v>
      </c>
      <c r="L469" s="18">
        <f t="shared" si="70"/>
        <v>43</v>
      </c>
      <c r="M469" s="18">
        <f t="shared" si="71"/>
        <v>90268700</v>
      </c>
      <c r="N469" s="18">
        <v>39</v>
      </c>
      <c r="O469" s="18">
        <v>48284100</v>
      </c>
      <c r="P469" s="18">
        <v>4</v>
      </c>
      <c r="Q469" s="18">
        <v>41984600</v>
      </c>
      <c r="R469" s="18">
        <v>0</v>
      </c>
      <c r="S469" s="18">
        <v>0</v>
      </c>
      <c r="T469" s="8">
        <f t="shared" si="77"/>
        <v>1260</v>
      </c>
      <c r="U469" s="8">
        <f t="shared" si="78"/>
        <v>222163200</v>
      </c>
      <c r="V469" s="9">
        <f t="shared" si="72"/>
        <v>0.5401254573214646</v>
      </c>
      <c r="W469" s="8">
        <f t="shared" si="73"/>
        <v>594</v>
      </c>
      <c r="X469" s="8">
        <f t="shared" si="74"/>
        <v>119996000</v>
      </c>
      <c r="Y469" s="7">
        <f t="shared" si="75"/>
        <v>202013.46801346802</v>
      </c>
      <c r="Z469" s="9">
        <f t="shared" si="76"/>
        <v>0</v>
      </c>
      <c r="AA469" s="7">
        <v>200274.40677966102</v>
      </c>
      <c r="AB469" s="9">
        <f t="shared" si="79"/>
        <v>0.00868339226050134</v>
      </c>
    </row>
    <row r="470" spans="1:28" ht="12.75">
      <c r="A470" s="14" t="s">
        <v>966</v>
      </c>
      <c r="B470" s="14" t="s">
        <v>969</v>
      </c>
      <c r="C470" t="s">
        <v>958</v>
      </c>
      <c r="D470" s="18">
        <v>245</v>
      </c>
      <c r="E470" s="18">
        <v>12437500</v>
      </c>
      <c r="F470" s="18">
        <v>606</v>
      </c>
      <c r="G470" s="18">
        <v>113503700</v>
      </c>
      <c r="H470" s="18">
        <v>109</v>
      </c>
      <c r="I470" s="18">
        <v>21986700</v>
      </c>
      <c r="J470" s="18">
        <v>317</v>
      </c>
      <c r="K470" s="18">
        <v>3310000</v>
      </c>
      <c r="L470" s="18">
        <f t="shared" si="70"/>
        <v>48</v>
      </c>
      <c r="M470" s="18">
        <f t="shared" si="71"/>
        <v>55885500</v>
      </c>
      <c r="N470" s="18">
        <v>35</v>
      </c>
      <c r="O470" s="18">
        <v>12155400</v>
      </c>
      <c r="P470" s="18">
        <v>13</v>
      </c>
      <c r="Q470" s="18">
        <v>43730100</v>
      </c>
      <c r="R470" s="18">
        <v>0</v>
      </c>
      <c r="S470" s="18">
        <v>0</v>
      </c>
      <c r="T470" s="8">
        <f t="shared" si="77"/>
        <v>1325</v>
      </c>
      <c r="U470" s="8">
        <f t="shared" si="78"/>
        <v>207123400</v>
      </c>
      <c r="V470" s="9">
        <f t="shared" si="72"/>
        <v>0.6541530314778533</v>
      </c>
      <c r="W470" s="8">
        <f t="shared" si="73"/>
        <v>715</v>
      </c>
      <c r="X470" s="8">
        <f t="shared" si="74"/>
        <v>135490400</v>
      </c>
      <c r="Y470" s="7">
        <f t="shared" si="75"/>
        <v>189497.06293706293</v>
      </c>
      <c r="Z470" s="9">
        <f t="shared" si="76"/>
        <v>0</v>
      </c>
      <c r="AA470" s="7">
        <v>187871.73601147777</v>
      </c>
      <c r="AB470" s="9">
        <f t="shared" si="79"/>
        <v>0.008651258353656058</v>
      </c>
    </row>
    <row r="471" spans="1:28" ht="12.75">
      <c r="A471" s="14" t="s">
        <v>968</v>
      </c>
      <c r="B471" s="14" t="s">
        <v>971</v>
      </c>
      <c r="C471" t="s">
        <v>958</v>
      </c>
      <c r="D471" s="18">
        <v>306</v>
      </c>
      <c r="E471" s="18">
        <v>3495400</v>
      </c>
      <c r="F471" s="18">
        <v>1220</v>
      </c>
      <c r="G471" s="18">
        <v>135711800</v>
      </c>
      <c r="H471" s="18">
        <v>0</v>
      </c>
      <c r="I471" s="18">
        <v>0</v>
      </c>
      <c r="J471" s="18">
        <v>0</v>
      </c>
      <c r="K471" s="18">
        <v>0</v>
      </c>
      <c r="L471" s="18">
        <f t="shared" si="70"/>
        <v>124</v>
      </c>
      <c r="M471" s="18">
        <f t="shared" si="71"/>
        <v>38263700</v>
      </c>
      <c r="N471" s="18">
        <v>117</v>
      </c>
      <c r="O471" s="18">
        <v>34581200</v>
      </c>
      <c r="P471" s="18">
        <v>0</v>
      </c>
      <c r="Q471" s="18">
        <v>0</v>
      </c>
      <c r="R471" s="18">
        <v>7</v>
      </c>
      <c r="S471" s="18">
        <v>3682500</v>
      </c>
      <c r="T471" s="8">
        <f t="shared" si="77"/>
        <v>1650</v>
      </c>
      <c r="U471" s="8">
        <f t="shared" si="78"/>
        <v>177470900</v>
      </c>
      <c r="V471" s="9">
        <f t="shared" si="72"/>
        <v>0.7646988886628737</v>
      </c>
      <c r="W471" s="8">
        <f t="shared" si="73"/>
        <v>1220</v>
      </c>
      <c r="X471" s="8">
        <f t="shared" si="74"/>
        <v>139394300</v>
      </c>
      <c r="Y471" s="7">
        <f t="shared" si="75"/>
        <v>111239.18032786885</v>
      </c>
      <c r="Z471" s="9">
        <f t="shared" si="76"/>
        <v>0.020749880684664358</v>
      </c>
      <c r="AA471" s="7">
        <v>111240.96880131363</v>
      </c>
      <c r="AB471" s="9">
        <f t="shared" si="79"/>
        <v>-1.6077470953902435E-05</v>
      </c>
    </row>
    <row r="472" spans="1:28" ht="12.75">
      <c r="A472" s="14" t="s">
        <v>970</v>
      </c>
      <c r="B472" s="14" t="s">
        <v>973</v>
      </c>
      <c r="C472" t="s">
        <v>958</v>
      </c>
      <c r="D472" s="18">
        <v>730</v>
      </c>
      <c r="E472" s="18">
        <v>23648600</v>
      </c>
      <c r="F472" s="18">
        <v>4672</v>
      </c>
      <c r="G472" s="18">
        <v>734678147</v>
      </c>
      <c r="H472" s="18">
        <v>54</v>
      </c>
      <c r="I472" s="18">
        <v>11129700</v>
      </c>
      <c r="J472" s="18">
        <v>160</v>
      </c>
      <c r="K472" s="18">
        <v>1685200</v>
      </c>
      <c r="L472" s="18">
        <f t="shared" si="70"/>
        <v>215</v>
      </c>
      <c r="M472" s="18">
        <f t="shared" si="71"/>
        <v>343316200</v>
      </c>
      <c r="N472" s="18">
        <v>198</v>
      </c>
      <c r="O472" s="18">
        <v>134762900</v>
      </c>
      <c r="P472" s="18">
        <v>3</v>
      </c>
      <c r="Q472" s="18">
        <v>177993000</v>
      </c>
      <c r="R472" s="18">
        <v>14</v>
      </c>
      <c r="S472" s="18">
        <v>30560300</v>
      </c>
      <c r="T472" s="8">
        <f t="shared" si="77"/>
        <v>5831</v>
      </c>
      <c r="U472" s="8">
        <f t="shared" si="78"/>
        <v>1114457847</v>
      </c>
      <c r="V472" s="9">
        <f t="shared" si="72"/>
        <v>0.669211356003849</v>
      </c>
      <c r="W472" s="8">
        <f t="shared" si="73"/>
        <v>4726</v>
      </c>
      <c r="X472" s="8">
        <f t="shared" si="74"/>
        <v>776368147</v>
      </c>
      <c r="Y472" s="7">
        <f t="shared" si="75"/>
        <v>157809.53173931444</v>
      </c>
      <c r="Z472" s="9">
        <f t="shared" si="76"/>
        <v>0.027421674208912453</v>
      </c>
      <c r="AA472" s="7">
        <v>158453.7843551797</v>
      </c>
      <c r="AB472" s="9">
        <f t="shared" si="79"/>
        <v>-0.004065870805718006</v>
      </c>
    </row>
    <row r="473" spans="1:28" ht="12.75">
      <c r="A473" s="14" t="s">
        <v>972</v>
      </c>
      <c r="B473" s="14" t="s">
        <v>975</v>
      </c>
      <c r="C473" t="s">
        <v>958</v>
      </c>
      <c r="D473" s="18">
        <v>207</v>
      </c>
      <c r="E473" s="18">
        <v>10325700</v>
      </c>
      <c r="F473" s="18">
        <v>1207</v>
      </c>
      <c r="G473" s="18">
        <v>347241800</v>
      </c>
      <c r="H473" s="18">
        <v>218</v>
      </c>
      <c r="I473" s="18">
        <v>63935800</v>
      </c>
      <c r="J473" s="18">
        <v>432</v>
      </c>
      <c r="K473" s="18">
        <v>9632800</v>
      </c>
      <c r="L473" s="18">
        <f t="shared" si="70"/>
        <v>71</v>
      </c>
      <c r="M473" s="18">
        <f t="shared" si="71"/>
        <v>60274900</v>
      </c>
      <c r="N473" s="18">
        <v>67</v>
      </c>
      <c r="O473" s="18">
        <v>52808600</v>
      </c>
      <c r="P473" s="18">
        <v>0</v>
      </c>
      <c r="Q473" s="18">
        <v>0</v>
      </c>
      <c r="R473" s="18">
        <v>4</v>
      </c>
      <c r="S473" s="18">
        <v>7466300</v>
      </c>
      <c r="T473" s="8">
        <f t="shared" si="77"/>
        <v>2135</v>
      </c>
      <c r="U473" s="8">
        <f t="shared" si="78"/>
        <v>491411000</v>
      </c>
      <c r="V473" s="9">
        <f t="shared" si="72"/>
        <v>0.8367285225605451</v>
      </c>
      <c r="W473" s="8">
        <f t="shared" si="73"/>
        <v>1425</v>
      </c>
      <c r="X473" s="8">
        <f t="shared" si="74"/>
        <v>418643900</v>
      </c>
      <c r="Y473" s="7">
        <f t="shared" si="75"/>
        <v>288545.6842105263</v>
      </c>
      <c r="Z473" s="9">
        <f t="shared" si="76"/>
        <v>0.015193595584958416</v>
      </c>
      <c r="AA473" s="7">
        <v>289788.2559774965</v>
      </c>
      <c r="AB473" s="9">
        <f t="shared" si="79"/>
        <v>-0.004287861020381397</v>
      </c>
    </row>
    <row r="474" spans="1:28" ht="12.75">
      <c r="A474" s="14" t="s">
        <v>974</v>
      </c>
      <c r="B474" s="14" t="s">
        <v>977</v>
      </c>
      <c r="C474" t="s">
        <v>958</v>
      </c>
      <c r="D474" s="18">
        <v>435</v>
      </c>
      <c r="E474" s="18">
        <v>15634200</v>
      </c>
      <c r="F474" s="18">
        <v>2568</v>
      </c>
      <c r="G474" s="18">
        <v>479213600</v>
      </c>
      <c r="H474" s="18">
        <v>276</v>
      </c>
      <c r="I474" s="18">
        <v>52128600</v>
      </c>
      <c r="J474" s="18">
        <v>625</v>
      </c>
      <c r="K474" s="18">
        <v>5404900</v>
      </c>
      <c r="L474" s="18">
        <f t="shared" si="70"/>
        <v>82</v>
      </c>
      <c r="M474" s="18">
        <f t="shared" si="71"/>
        <v>52936800</v>
      </c>
      <c r="N474" s="18">
        <v>82</v>
      </c>
      <c r="O474" s="18">
        <v>52936800</v>
      </c>
      <c r="P474" s="18">
        <v>0</v>
      </c>
      <c r="Q474" s="18">
        <v>0</v>
      </c>
      <c r="R474" s="18">
        <v>0</v>
      </c>
      <c r="S474" s="18">
        <v>0</v>
      </c>
      <c r="T474" s="8">
        <f t="shared" si="77"/>
        <v>3986</v>
      </c>
      <c r="U474" s="8">
        <f t="shared" si="78"/>
        <v>605318100</v>
      </c>
      <c r="V474" s="9">
        <f t="shared" si="72"/>
        <v>0.8777900413022508</v>
      </c>
      <c r="W474" s="8">
        <f t="shared" si="73"/>
        <v>2844</v>
      </c>
      <c r="X474" s="8">
        <f t="shared" si="74"/>
        <v>531342200</v>
      </c>
      <c r="Y474" s="7">
        <f t="shared" si="75"/>
        <v>186829.18424753868</v>
      </c>
      <c r="Z474" s="9">
        <f t="shared" si="76"/>
        <v>0</v>
      </c>
      <c r="AA474" s="7">
        <v>186854.95432185524</v>
      </c>
      <c r="AB474" s="9">
        <f t="shared" si="79"/>
        <v>-0.00013791485706166382</v>
      </c>
    </row>
    <row r="475" spans="1:28" ht="12.75">
      <c r="A475" s="14" t="s">
        <v>976</v>
      </c>
      <c r="B475" s="14" t="s">
        <v>979</v>
      </c>
      <c r="C475" t="s">
        <v>958</v>
      </c>
      <c r="D475" s="18">
        <v>332</v>
      </c>
      <c r="E475" s="18">
        <v>6621900</v>
      </c>
      <c r="F475" s="18">
        <v>870</v>
      </c>
      <c r="G475" s="18">
        <v>139077400</v>
      </c>
      <c r="H475" s="18">
        <v>129</v>
      </c>
      <c r="I475" s="18">
        <v>23327600</v>
      </c>
      <c r="J475" s="18">
        <v>313</v>
      </c>
      <c r="K475" s="18">
        <v>3049300</v>
      </c>
      <c r="L475" s="18">
        <f t="shared" si="70"/>
        <v>55</v>
      </c>
      <c r="M475" s="18">
        <f t="shared" si="71"/>
        <v>16144200</v>
      </c>
      <c r="N475" s="18">
        <v>54</v>
      </c>
      <c r="O475" s="18">
        <v>15625200</v>
      </c>
      <c r="P475" s="18">
        <v>0</v>
      </c>
      <c r="Q475" s="18">
        <v>0</v>
      </c>
      <c r="R475" s="18">
        <v>1</v>
      </c>
      <c r="S475" s="18">
        <v>519000</v>
      </c>
      <c r="T475" s="8">
        <f t="shared" si="77"/>
        <v>1699</v>
      </c>
      <c r="U475" s="8">
        <f t="shared" si="78"/>
        <v>188220400</v>
      </c>
      <c r="V475" s="9">
        <f t="shared" si="72"/>
        <v>0.8628448350975771</v>
      </c>
      <c r="W475" s="8">
        <f t="shared" si="73"/>
        <v>999</v>
      </c>
      <c r="X475" s="8">
        <f t="shared" si="74"/>
        <v>162924000</v>
      </c>
      <c r="Y475" s="7">
        <f t="shared" si="75"/>
        <v>162567.56756756757</v>
      </c>
      <c r="Z475" s="9">
        <f t="shared" si="76"/>
        <v>0.0027574056797244084</v>
      </c>
      <c r="AA475" s="7">
        <v>161467.9758308157</v>
      </c>
      <c r="AB475" s="9">
        <f t="shared" si="79"/>
        <v>0.006809967927658981</v>
      </c>
    </row>
    <row r="476" spans="1:28" ht="12.75">
      <c r="A476" s="14" t="s">
        <v>978</v>
      </c>
      <c r="B476" s="14" t="s">
        <v>981</v>
      </c>
      <c r="C476" t="s">
        <v>958</v>
      </c>
      <c r="D476" s="18">
        <v>259</v>
      </c>
      <c r="E476" s="18">
        <v>5204500</v>
      </c>
      <c r="F476" s="18">
        <v>1528</v>
      </c>
      <c r="G476" s="18">
        <v>152171600</v>
      </c>
      <c r="H476" s="18">
        <v>3</v>
      </c>
      <c r="I476" s="18">
        <v>406500</v>
      </c>
      <c r="J476" s="18">
        <v>10</v>
      </c>
      <c r="K476" s="18">
        <v>167700</v>
      </c>
      <c r="L476" s="18">
        <f t="shared" si="70"/>
        <v>143</v>
      </c>
      <c r="M476" s="18">
        <f t="shared" si="71"/>
        <v>73618339</v>
      </c>
      <c r="N476" s="18">
        <v>116</v>
      </c>
      <c r="O476" s="18">
        <v>44545043</v>
      </c>
      <c r="P476" s="18">
        <v>15</v>
      </c>
      <c r="Q476" s="18">
        <v>22891396</v>
      </c>
      <c r="R476" s="18">
        <v>12</v>
      </c>
      <c r="S476" s="18">
        <v>6181900</v>
      </c>
      <c r="T476" s="8">
        <f t="shared" si="77"/>
        <v>1943</v>
      </c>
      <c r="U476" s="8">
        <f t="shared" si="78"/>
        <v>231568639</v>
      </c>
      <c r="V476" s="9">
        <f t="shared" si="72"/>
        <v>0.6588893066819812</v>
      </c>
      <c r="W476" s="8">
        <f t="shared" si="73"/>
        <v>1531</v>
      </c>
      <c r="X476" s="8">
        <f t="shared" si="74"/>
        <v>158760000</v>
      </c>
      <c r="Y476" s="7">
        <f t="shared" si="75"/>
        <v>99659.11169170476</v>
      </c>
      <c r="Z476" s="9">
        <f t="shared" si="76"/>
        <v>0.0266957565009483</v>
      </c>
      <c r="AA476" s="7">
        <v>100152.41830065359</v>
      </c>
      <c r="AB476" s="9">
        <f t="shared" si="79"/>
        <v>-0.0049255586367164955</v>
      </c>
    </row>
    <row r="477" spans="1:28" ht="12.75">
      <c r="A477" s="14" t="s">
        <v>980</v>
      </c>
      <c r="B477" s="14" t="s">
        <v>982</v>
      </c>
      <c r="C477" t="s">
        <v>958</v>
      </c>
      <c r="D477" s="18">
        <v>558</v>
      </c>
      <c r="E477" s="18">
        <v>27705700</v>
      </c>
      <c r="F477" s="18">
        <v>2514</v>
      </c>
      <c r="G477" s="18">
        <v>427796400</v>
      </c>
      <c r="H477" s="18">
        <v>69</v>
      </c>
      <c r="I477" s="18">
        <v>13147000</v>
      </c>
      <c r="J477" s="18">
        <v>148</v>
      </c>
      <c r="K477" s="18">
        <v>2056400</v>
      </c>
      <c r="L477" s="18">
        <f t="shared" si="70"/>
        <v>170</v>
      </c>
      <c r="M477" s="18">
        <f t="shared" si="71"/>
        <v>252757000</v>
      </c>
      <c r="N477" s="18">
        <v>152</v>
      </c>
      <c r="O477" s="18">
        <v>123439900</v>
      </c>
      <c r="P477" s="18">
        <v>11</v>
      </c>
      <c r="Q477" s="18">
        <v>103110600</v>
      </c>
      <c r="R477" s="18">
        <v>7</v>
      </c>
      <c r="S477" s="18">
        <v>26206500</v>
      </c>
      <c r="T477" s="8">
        <f t="shared" si="77"/>
        <v>3459</v>
      </c>
      <c r="U477" s="8">
        <f t="shared" si="78"/>
        <v>723462500</v>
      </c>
      <c r="V477" s="9">
        <f t="shared" si="72"/>
        <v>0.6094903329474576</v>
      </c>
      <c r="W477" s="8">
        <f t="shared" si="73"/>
        <v>2583</v>
      </c>
      <c r="X477" s="8">
        <f t="shared" si="74"/>
        <v>467149900</v>
      </c>
      <c r="Y477" s="7">
        <f t="shared" si="75"/>
        <v>170709.79481223383</v>
      </c>
      <c r="Z477" s="9">
        <f t="shared" si="76"/>
        <v>0.03622371581111668</v>
      </c>
      <c r="AA477" s="7">
        <v>170378.9596273292</v>
      </c>
      <c r="AB477" s="9">
        <f t="shared" si="79"/>
        <v>0.0019417607997388167</v>
      </c>
    </row>
    <row r="478" spans="1:28" ht="12.75">
      <c r="A478" s="14" t="s">
        <v>983</v>
      </c>
      <c r="B478" s="14" t="s">
        <v>984</v>
      </c>
      <c r="C478" t="s">
        <v>958</v>
      </c>
      <c r="D478" s="18">
        <v>160</v>
      </c>
      <c r="E478" s="18">
        <v>9833300</v>
      </c>
      <c r="F478" s="18">
        <v>909</v>
      </c>
      <c r="G478" s="18">
        <v>216939700</v>
      </c>
      <c r="H478" s="18">
        <v>295</v>
      </c>
      <c r="I478" s="18">
        <v>80071200</v>
      </c>
      <c r="J478" s="18">
        <v>695</v>
      </c>
      <c r="K478" s="18">
        <v>10940100</v>
      </c>
      <c r="L478" s="18">
        <f t="shared" si="70"/>
        <v>50</v>
      </c>
      <c r="M478" s="18">
        <f t="shared" si="71"/>
        <v>24441800</v>
      </c>
      <c r="N478" s="18">
        <v>49</v>
      </c>
      <c r="O478" s="18">
        <v>22961800</v>
      </c>
      <c r="P478" s="18">
        <v>1</v>
      </c>
      <c r="Q478" s="18">
        <v>1480000</v>
      </c>
      <c r="R478" s="18">
        <v>0</v>
      </c>
      <c r="S478" s="18">
        <v>0</v>
      </c>
      <c r="T478" s="8">
        <f t="shared" si="77"/>
        <v>2109</v>
      </c>
      <c r="U478" s="8">
        <f t="shared" si="78"/>
        <v>342226100</v>
      </c>
      <c r="V478" s="9">
        <f t="shared" si="72"/>
        <v>0.8678791594212131</v>
      </c>
      <c r="W478" s="8">
        <f t="shared" si="73"/>
        <v>1204</v>
      </c>
      <c r="X478" s="8">
        <f t="shared" si="74"/>
        <v>297010900</v>
      </c>
      <c r="Y478" s="7">
        <f t="shared" si="75"/>
        <v>246686.79401993356</v>
      </c>
      <c r="Z478" s="9">
        <f t="shared" si="76"/>
        <v>0</v>
      </c>
      <c r="AA478" s="7">
        <v>248207.0058381985</v>
      </c>
      <c r="AB478" s="9">
        <f t="shared" si="79"/>
        <v>-0.006124774009223335</v>
      </c>
    </row>
    <row r="479" spans="1:28" ht="12.75">
      <c r="A479" s="14" t="s">
        <v>985</v>
      </c>
      <c r="B479" s="14" t="s">
        <v>986</v>
      </c>
      <c r="C479" t="s">
        <v>958</v>
      </c>
      <c r="D479" s="18">
        <v>69</v>
      </c>
      <c r="E479" s="18">
        <v>3937600</v>
      </c>
      <c r="F479" s="18">
        <v>1101</v>
      </c>
      <c r="G479" s="18">
        <v>242195000</v>
      </c>
      <c r="H479" s="18">
        <v>1</v>
      </c>
      <c r="I479" s="18">
        <v>149500</v>
      </c>
      <c r="J479" s="18">
        <v>9</v>
      </c>
      <c r="K479" s="18">
        <v>46900</v>
      </c>
      <c r="L479" s="18">
        <f t="shared" si="70"/>
        <v>97</v>
      </c>
      <c r="M479" s="18">
        <f t="shared" si="71"/>
        <v>48902500</v>
      </c>
      <c r="N479" s="18">
        <v>86</v>
      </c>
      <c r="O479" s="18">
        <v>37854600</v>
      </c>
      <c r="P479" s="18">
        <v>0</v>
      </c>
      <c r="Q479" s="18">
        <v>0</v>
      </c>
      <c r="R479" s="18">
        <v>11</v>
      </c>
      <c r="S479" s="18">
        <v>11047900</v>
      </c>
      <c r="T479" s="8">
        <f t="shared" si="77"/>
        <v>1277</v>
      </c>
      <c r="U479" s="8">
        <f t="shared" si="78"/>
        <v>295231500</v>
      </c>
      <c r="V479" s="9">
        <f t="shared" si="72"/>
        <v>0.8208626112051052</v>
      </c>
      <c r="W479" s="8">
        <f t="shared" si="73"/>
        <v>1102</v>
      </c>
      <c r="X479" s="8">
        <f t="shared" si="74"/>
        <v>253392400</v>
      </c>
      <c r="Y479" s="7">
        <f t="shared" si="75"/>
        <v>219913.33938294012</v>
      </c>
      <c r="Z479" s="9">
        <f t="shared" si="76"/>
        <v>0.037421142391648586</v>
      </c>
      <c r="AA479" s="7">
        <v>220607.37704918033</v>
      </c>
      <c r="AB479" s="9">
        <f t="shared" si="79"/>
        <v>-0.0031460310870995464</v>
      </c>
    </row>
    <row r="480" spans="1:28" ht="12.75">
      <c r="A480" s="14" t="s">
        <v>987</v>
      </c>
      <c r="B480" s="14" t="s">
        <v>988</v>
      </c>
      <c r="C480" t="s">
        <v>989</v>
      </c>
      <c r="D480" s="18">
        <v>83</v>
      </c>
      <c r="E480" s="18">
        <v>9690900</v>
      </c>
      <c r="F480" s="18">
        <v>4049</v>
      </c>
      <c r="G480" s="18">
        <v>1363832100</v>
      </c>
      <c r="H480" s="18">
        <v>218</v>
      </c>
      <c r="I480" s="18">
        <v>428072300</v>
      </c>
      <c r="J480" s="18">
        <v>307</v>
      </c>
      <c r="K480" s="18">
        <v>3425929</v>
      </c>
      <c r="L480" s="18">
        <f t="shared" si="70"/>
        <v>131</v>
      </c>
      <c r="M480" s="18">
        <f t="shared" si="71"/>
        <v>487692400</v>
      </c>
      <c r="N480" s="18">
        <v>129</v>
      </c>
      <c r="O480" s="18">
        <v>486797400</v>
      </c>
      <c r="P480" s="18">
        <v>2</v>
      </c>
      <c r="Q480" s="18">
        <v>895000</v>
      </c>
      <c r="R480" s="18">
        <v>0</v>
      </c>
      <c r="S480" s="18">
        <v>0</v>
      </c>
      <c r="T480" s="8">
        <f t="shared" si="77"/>
        <v>4788</v>
      </c>
      <c r="U480" s="8">
        <f t="shared" si="78"/>
        <v>2292713629</v>
      </c>
      <c r="V480" s="9">
        <f t="shared" si="72"/>
        <v>0.7815648571782446</v>
      </c>
      <c r="W480" s="8">
        <f t="shared" si="73"/>
        <v>4267</v>
      </c>
      <c r="X480" s="8">
        <f t="shared" si="74"/>
        <v>1791904400</v>
      </c>
      <c r="Y480" s="7">
        <f t="shared" si="75"/>
        <v>419944.78556362784</v>
      </c>
      <c r="Z480" s="9">
        <f t="shared" si="76"/>
        <v>0</v>
      </c>
      <c r="AA480" s="7">
        <v>418825.42770096083</v>
      </c>
      <c r="AB480" s="9">
        <f t="shared" si="79"/>
        <v>0.002672611996868112</v>
      </c>
    </row>
    <row r="481" spans="1:28" ht="12.75">
      <c r="A481" s="14" t="s">
        <v>990</v>
      </c>
      <c r="B481" s="14" t="s">
        <v>991</v>
      </c>
      <c r="C481" t="s">
        <v>989</v>
      </c>
      <c r="D481" s="18">
        <v>282</v>
      </c>
      <c r="E481" s="18">
        <v>41085600</v>
      </c>
      <c r="F481" s="18">
        <v>9526</v>
      </c>
      <c r="G481" s="18">
        <v>5500667700</v>
      </c>
      <c r="H481" s="18">
        <v>32</v>
      </c>
      <c r="I481" s="18">
        <v>23782900</v>
      </c>
      <c r="J481" s="18">
        <v>62</v>
      </c>
      <c r="K481" s="18">
        <v>321200</v>
      </c>
      <c r="L481" s="18">
        <f t="shared" si="70"/>
        <v>169</v>
      </c>
      <c r="M481" s="18">
        <f t="shared" si="71"/>
        <v>754297200</v>
      </c>
      <c r="N481" s="18">
        <v>162</v>
      </c>
      <c r="O481" s="18">
        <v>740862500</v>
      </c>
      <c r="P481" s="18">
        <v>6</v>
      </c>
      <c r="Q481" s="18">
        <v>5446500</v>
      </c>
      <c r="R481" s="18">
        <v>1</v>
      </c>
      <c r="S481" s="18">
        <v>7988200</v>
      </c>
      <c r="T481" s="8">
        <f t="shared" si="77"/>
        <v>10071</v>
      </c>
      <c r="U481" s="8">
        <f t="shared" si="78"/>
        <v>6320154600</v>
      </c>
      <c r="V481" s="9">
        <f t="shared" si="72"/>
        <v>0.8741005481100098</v>
      </c>
      <c r="W481" s="8">
        <f t="shared" si="73"/>
        <v>9558</v>
      </c>
      <c r="X481" s="8">
        <f t="shared" si="74"/>
        <v>5532438800</v>
      </c>
      <c r="Y481" s="7">
        <f t="shared" si="75"/>
        <v>577992.3205691568</v>
      </c>
      <c r="Z481" s="9">
        <f t="shared" si="76"/>
        <v>0.001263924778042613</v>
      </c>
      <c r="AA481" s="7">
        <v>581605.4752931324</v>
      </c>
      <c r="AB481" s="9">
        <f t="shared" si="79"/>
        <v>-0.006212380862051762</v>
      </c>
    </row>
    <row r="482" spans="1:28" ht="12.75">
      <c r="A482" s="14" t="s">
        <v>992</v>
      </c>
      <c r="B482" s="14" t="s">
        <v>993</v>
      </c>
      <c r="C482" t="s">
        <v>989</v>
      </c>
      <c r="D482" s="18">
        <v>138</v>
      </c>
      <c r="E482" s="18">
        <v>31488100</v>
      </c>
      <c r="F482" s="18">
        <v>2508</v>
      </c>
      <c r="G482" s="18">
        <v>1916662700</v>
      </c>
      <c r="H482" s="18">
        <v>71</v>
      </c>
      <c r="I482" s="18">
        <v>128354600</v>
      </c>
      <c r="J482" s="18">
        <v>128</v>
      </c>
      <c r="K482" s="18">
        <v>395300</v>
      </c>
      <c r="L482" s="18">
        <f t="shared" si="70"/>
        <v>199</v>
      </c>
      <c r="M482" s="18">
        <f t="shared" si="71"/>
        <v>188667900</v>
      </c>
      <c r="N482" s="18">
        <v>168</v>
      </c>
      <c r="O482" s="18">
        <v>164244800</v>
      </c>
      <c r="P482" s="18">
        <v>26</v>
      </c>
      <c r="Q482" s="18">
        <v>20640800</v>
      </c>
      <c r="R482" s="18">
        <v>5</v>
      </c>
      <c r="S482" s="18">
        <v>3782300</v>
      </c>
      <c r="T482" s="8">
        <f t="shared" si="77"/>
        <v>3044</v>
      </c>
      <c r="U482" s="8">
        <f t="shared" si="78"/>
        <v>2265568600</v>
      </c>
      <c r="V482" s="9">
        <f t="shared" si="72"/>
        <v>0.9026507959193997</v>
      </c>
      <c r="W482" s="8">
        <f t="shared" si="73"/>
        <v>2579</v>
      </c>
      <c r="X482" s="8">
        <f t="shared" si="74"/>
        <v>2048799600</v>
      </c>
      <c r="Y482" s="7">
        <f t="shared" si="75"/>
        <v>792949.7091896083</v>
      </c>
      <c r="Z482" s="9">
        <f t="shared" si="76"/>
        <v>0.0016694705249710824</v>
      </c>
      <c r="AA482" s="7">
        <v>805257.9519006982</v>
      </c>
      <c r="AB482" s="9">
        <f t="shared" si="79"/>
        <v>-0.015284844666281187</v>
      </c>
    </row>
    <row r="483" spans="1:28" ht="12.75">
      <c r="A483" s="14" t="s">
        <v>994</v>
      </c>
      <c r="B483" s="14" t="s">
        <v>995</v>
      </c>
      <c r="C483" t="s">
        <v>989</v>
      </c>
      <c r="D483" s="18">
        <v>50</v>
      </c>
      <c r="E483" s="18">
        <v>9176600</v>
      </c>
      <c r="F483" s="18">
        <v>2281</v>
      </c>
      <c r="G483" s="18">
        <v>645090400</v>
      </c>
      <c r="H483" s="18">
        <v>0</v>
      </c>
      <c r="I483" s="18">
        <v>0</v>
      </c>
      <c r="J483" s="18">
        <v>0</v>
      </c>
      <c r="K483" s="18">
        <v>0</v>
      </c>
      <c r="L483" s="18">
        <f t="shared" si="70"/>
        <v>265</v>
      </c>
      <c r="M483" s="18">
        <f t="shared" si="71"/>
        <v>177142800</v>
      </c>
      <c r="N483" s="18">
        <v>239</v>
      </c>
      <c r="O483" s="18">
        <v>133356800</v>
      </c>
      <c r="P483" s="18">
        <v>1</v>
      </c>
      <c r="Q483" s="18">
        <v>1881600</v>
      </c>
      <c r="R483" s="18">
        <v>25</v>
      </c>
      <c r="S483" s="18">
        <v>41904400</v>
      </c>
      <c r="T483" s="8">
        <f t="shared" si="77"/>
        <v>2596</v>
      </c>
      <c r="U483" s="8">
        <f t="shared" si="78"/>
        <v>831409800</v>
      </c>
      <c r="V483" s="9">
        <f t="shared" si="72"/>
        <v>0.7758994421282982</v>
      </c>
      <c r="W483" s="8">
        <f t="shared" si="73"/>
        <v>2281</v>
      </c>
      <c r="X483" s="8">
        <f t="shared" si="74"/>
        <v>686994800</v>
      </c>
      <c r="Y483" s="7">
        <f t="shared" si="75"/>
        <v>282810.34633932484</v>
      </c>
      <c r="Z483" s="9">
        <f t="shared" si="76"/>
        <v>0.050401619033117004</v>
      </c>
      <c r="AA483" s="7">
        <v>283963.97542781924</v>
      </c>
      <c r="AB483" s="9">
        <f t="shared" si="79"/>
        <v>-0.004062589582908708</v>
      </c>
    </row>
    <row r="484" spans="1:28" ht="12.75">
      <c r="A484" s="14" t="s">
        <v>996</v>
      </c>
      <c r="B484" s="14" t="s">
        <v>997</v>
      </c>
      <c r="C484" t="s">
        <v>989</v>
      </c>
      <c r="D484" s="18">
        <v>119</v>
      </c>
      <c r="E484" s="18">
        <v>10114500</v>
      </c>
      <c r="F484" s="18">
        <v>4843</v>
      </c>
      <c r="G484" s="18">
        <v>1988890400</v>
      </c>
      <c r="H484" s="18">
        <v>56</v>
      </c>
      <c r="I484" s="18">
        <v>29705100</v>
      </c>
      <c r="J484" s="18">
        <v>99</v>
      </c>
      <c r="K484" s="18">
        <v>1422300</v>
      </c>
      <c r="L484" s="18">
        <f t="shared" si="70"/>
        <v>374</v>
      </c>
      <c r="M484" s="18">
        <f t="shared" si="71"/>
        <v>749967300</v>
      </c>
      <c r="N484" s="18">
        <v>152</v>
      </c>
      <c r="O484" s="18">
        <v>222675600</v>
      </c>
      <c r="P484" s="18">
        <v>221</v>
      </c>
      <c r="Q484" s="18">
        <v>506046700</v>
      </c>
      <c r="R484" s="18">
        <v>1</v>
      </c>
      <c r="S484" s="18">
        <v>21245000</v>
      </c>
      <c r="T484" s="8">
        <f t="shared" si="77"/>
        <v>5491</v>
      </c>
      <c r="U484" s="8">
        <f t="shared" si="78"/>
        <v>2780099600</v>
      </c>
      <c r="V484" s="9">
        <f t="shared" si="72"/>
        <v>0.7260874754271394</v>
      </c>
      <c r="W484" s="8">
        <f t="shared" si="73"/>
        <v>4899</v>
      </c>
      <c r="X484" s="8">
        <f t="shared" si="74"/>
        <v>2039840500</v>
      </c>
      <c r="Y484" s="7">
        <f t="shared" si="75"/>
        <v>412042.355582772</v>
      </c>
      <c r="Z484" s="9">
        <f t="shared" si="76"/>
        <v>0.007641812545133275</v>
      </c>
      <c r="AA484" s="7">
        <v>417444.3718079673</v>
      </c>
      <c r="AB484" s="9">
        <f t="shared" si="79"/>
        <v>-0.012940685250585556</v>
      </c>
    </row>
    <row r="485" spans="1:28" ht="12.75">
      <c r="A485" s="14" t="s">
        <v>998</v>
      </c>
      <c r="B485" s="14" t="s">
        <v>999</v>
      </c>
      <c r="C485" t="s">
        <v>989</v>
      </c>
      <c r="D485" s="18">
        <v>516</v>
      </c>
      <c r="E485" s="18">
        <v>93049400</v>
      </c>
      <c r="F485" s="18">
        <v>14842</v>
      </c>
      <c r="G485" s="18">
        <v>6103102700</v>
      </c>
      <c r="H485" s="18">
        <v>11</v>
      </c>
      <c r="I485" s="18">
        <v>6385600</v>
      </c>
      <c r="J485" s="18">
        <v>34</v>
      </c>
      <c r="K485" s="18">
        <v>121200</v>
      </c>
      <c r="L485" s="18">
        <f t="shared" si="70"/>
        <v>474</v>
      </c>
      <c r="M485" s="18">
        <f t="shared" si="71"/>
        <v>2259973900</v>
      </c>
      <c r="N485" s="18">
        <v>405</v>
      </c>
      <c r="O485" s="18">
        <v>1741513700</v>
      </c>
      <c r="P485" s="18">
        <v>47</v>
      </c>
      <c r="Q485" s="18">
        <v>467203800</v>
      </c>
      <c r="R485" s="18">
        <v>22</v>
      </c>
      <c r="S485" s="18">
        <v>51256400</v>
      </c>
      <c r="T485" s="8">
        <f t="shared" si="77"/>
        <v>15877</v>
      </c>
      <c r="U485" s="8">
        <f t="shared" si="78"/>
        <v>8462632800</v>
      </c>
      <c r="V485" s="9">
        <f t="shared" si="72"/>
        <v>0.7219370666774056</v>
      </c>
      <c r="W485" s="8">
        <f t="shared" si="73"/>
        <v>14853</v>
      </c>
      <c r="X485" s="8">
        <f t="shared" si="74"/>
        <v>6160744700</v>
      </c>
      <c r="Y485" s="7">
        <f t="shared" si="75"/>
        <v>411330.2565138356</v>
      </c>
      <c r="Z485" s="9">
        <f t="shared" si="76"/>
        <v>0.006056791215140517</v>
      </c>
      <c r="AA485" s="7">
        <v>410943.55848878715</v>
      </c>
      <c r="AB485" s="9">
        <f t="shared" si="79"/>
        <v>0.0009410003321878829</v>
      </c>
    </row>
    <row r="486" spans="1:28" ht="12.75">
      <c r="A486" s="14" t="s">
        <v>1000</v>
      </c>
      <c r="B486" s="14" t="s">
        <v>1001</v>
      </c>
      <c r="C486" t="s">
        <v>989</v>
      </c>
      <c r="D486" s="18">
        <v>16</v>
      </c>
      <c r="E486" s="18">
        <v>5971700</v>
      </c>
      <c r="F486" s="18">
        <v>301</v>
      </c>
      <c r="G486" s="18">
        <v>277220000</v>
      </c>
      <c r="H486" s="18">
        <v>53</v>
      </c>
      <c r="I486" s="18">
        <v>119601600</v>
      </c>
      <c r="J486" s="18">
        <v>64</v>
      </c>
      <c r="K486" s="18">
        <v>415010</v>
      </c>
      <c r="L486" s="18">
        <f t="shared" si="70"/>
        <v>32</v>
      </c>
      <c r="M486" s="18">
        <f t="shared" si="71"/>
        <v>31500000</v>
      </c>
      <c r="N486" s="18">
        <v>30</v>
      </c>
      <c r="O486" s="18">
        <v>28290400</v>
      </c>
      <c r="P486" s="18">
        <v>0</v>
      </c>
      <c r="Q486" s="18">
        <v>0</v>
      </c>
      <c r="R486" s="18">
        <v>2</v>
      </c>
      <c r="S486" s="18">
        <v>3209600</v>
      </c>
      <c r="T486" s="8">
        <f t="shared" si="77"/>
        <v>466</v>
      </c>
      <c r="U486" s="8">
        <f t="shared" si="78"/>
        <v>434708310</v>
      </c>
      <c r="V486" s="9">
        <f t="shared" si="72"/>
        <v>0.9128456734586003</v>
      </c>
      <c r="W486" s="8">
        <f t="shared" si="73"/>
        <v>354</v>
      </c>
      <c r="X486" s="8">
        <f t="shared" si="74"/>
        <v>400031200</v>
      </c>
      <c r="Y486" s="7">
        <f t="shared" si="75"/>
        <v>1120964.9717514124</v>
      </c>
      <c r="Z486" s="9">
        <f t="shared" si="76"/>
        <v>0.007383341717116013</v>
      </c>
      <c r="AA486" s="7">
        <v>1107049.7175141242</v>
      </c>
      <c r="AB486" s="9">
        <f t="shared" si="79"/>
        <v>0.012569674168324428</v>
      </c>
    </row>
    <row r="487" spans="1:28" ht="12.75">
      <c r="A487" s="14" t="s">
        <v>1002</v>
      </c>
      <c r="B487" s="14" t="s">
        <v>485</v>
      </c>
      <c r="C487" t="s">
        <v>989</v>
      </c>
      <c r="D487" s="18">
        <v>1276</v>
      </c>
      <c r="E487" s="18">
        <v>135353750</v>
      </c>
      <c r="F487" s="18">
        <v>19305</v>
      </c>
      <c r="G487" s="18">
        <v>6011415000</v>
      </c>
      <c r="H487" s="18">
        <v>117</v>
      </c>
      <c r="I487" s="18">
        <v>52982700</v>
      </c>
      <c r="J487" s="18">
        <v>238</v>
      </c>
      <c r="K487" s="18">
        <v>2531400</v>
      </c>
      <c r="L487" s="18">
        <f t="shared" si="70"/>
        <v>720</v>
      </c>
      <c r="M487" s="18">
        <f t="shared" si="71"/>
        <v>2771080300</v>
      </c>
      <c r="N487" s="18">
        <v>526</v>
      </c>
      <c r="O487" s="18">
        <v>1517033600</v>
      </c>
      <c r="P487" s="18">
        <v>165</v>
      </c>
      <c r="Q487" s="18">
        <v>873087700</v>
      </c>
      <c r="R487" s="18">
        <v>29</v>
      </c>
      <c r="S487" s="18">
        <v>380959000</v>
      </c>
      <c r="T487" s="8">
        <f t="shared" si="77"/>
        <v>21656</v>
      </c>
      <c r="U487" s="8">
        <f t="shared" si="78"/>
        <v>8973363150</v>
      </c>
      <c r="V487" s="9">
        <f t="shared" si="72"/>
        <v>0.6758221637335607</v>
      </c>
      <c r="W487" s="8">
        <f t="shared" si="73"/>
        <v>19422</v>
      </c>
      <c r="X487" s="8">
        <f t="shared" si="74"/>
        <v>6445356700</v>
      </c>
      <c r="Y487" s="7">
        <f t="shared" si="75"/>
        <v>312243.72876119864</v>
      </c>
      <c r="Z487" s="9">
        <f t="shared" si="76"/>
        <v>0.04245442802568399</v>
      </c>
      <c r="AA487" s="7">
        <v>320752.7088188079</v>
      </c>
      <c r="AB487" s="9">
        <f t="shared" si="79"/>
        <v>-0.02652816273615934</v>
      </c>
    </row>
    <row r="488" spans="1:28" ht="12.75">
      <c r="A488" s="14" t="s">
        <v>1003</v>
      </c>
      <c r="B488" s="14" t="s">
        <v>1004</v>
      </c>
      <c r="C488" t="s">
        <v>989</v>
      </c>
      <c r="D488" s="18">
        <v>144</v>
      </c>
      <c r="E488" s="18">
        <v>13510700</v>
      </c>
      <c r="F488" s="18">
        <v>2357</v>
      </c>
      <c r="G488" s="18">
        <v>1132771400</v>
      </c>
      <c r="H488" s="18">
        <v>0</v>
      </c>
      <c r="I488" s="18">
        <v>0</v>
      </c>
      <c r="J488" s="18">
        <v>2</v>
      </c>
      <c r="K488" s="18">
        <v>3400</v>
      </c>
      <c r="L488" s="18">
        <f t="shared" si="70"/>
        <v>192</v>
      </c>
      <c r="M488" s="18">
        <f t="shared" si="71"/>
        <v>246930400</v>
      </c>
      <c r="N488" s="18">
        <v>175</v>
      </c>
      <c r="O488" s="18">
        <v>227266700</v>
      </c>
      <c r="P488" s="18">
        <v>9</v>
      </c>
      <c r="Q488" s="18">
        <v>13323500</v>
      </c>
      <c r="R488" s="18">
        <v>8</v>
      </c>
      <c r="S488" s="18">
        <v>6340200</v>
      </c>
      <c r="T488" s="8">
        <f t="shared" si="77"/>
        <v>2695</v>
      </c>
      <c r="U488" s="8">
        <f t="shared" si="78"/>
        <v>1393215900</v>
      </c>
      <c r="V488" s="9">
        <f t="shared" si="72"/>
        <v>0.8130623545137549</v>
      </c>
      <c r="W488" s="8">
        <f t="shared" si="73"/>
        <v>2357</v>
      </c>
      <c r="X488" s="8">
        <f t="shared" si="74"/>
        <v>1139111600</v>
      </c>
      <c r="Y488" s="7">
        <f t="shared" si="75"/>
        <v>480598.8120492151</v>
      </c>
      <c r="Z488" s="9">
        <f t="shared" si="76"/>
        <v>0.004550766324156938</v>
      </c>
      <c r="AA488" s="7">
        <v>493089.72399150743</v>
      </c>
      <c r="AB488" s="9">
        <f t="shared" si="79"/>
        <v>-0.02533192507274292</v>
      </c>
    </row>
    <row r="489" spans="1:28" ht="12.75">
      <c r="A489" s="14" t="s">
        <v>1005</v>
      </c>
      <c r="B489" s="14" t="s">
        <v>1006</v>
      </c>
      <c r="C489" t="s">
        <v>989</v>
      </c>
      <c r="D489" s="18">
        <v>748</v>
      </c>
      <c r="E489" s="18">
        <v>84346600</v>
      </c>
      <c r="F489" s="18">
        <v>12520</v>
      </c>
      <c r="G489" s="18">
        <v>4649977700</v>
      </c>
      <c r="H489" s="18">
        <v>173</v>
      </c>
      <c r="I489" s="18">
        <v>91131500</v>
      </c>
      <c r="J489" s="18">
        <v>325</v>
      </c>
      <c r="K489" s="18">
        <v>4174700</v>
      </c>
      <c r="L489" s="18">
        <f t="shared" si="70"/>
        <v>480</v>
      </c>
      <c r="M489" s="18">
        <f t="shared" si="71"/>
        <v>712852100</v>
      </c>
      <c r="N489" s="18">
        <v>331</v>
      </c>
      <c r="O489" s="18">
        <v>407528300</v>
      </c>
      <c r="P489" s="18">
        <v>120</v>
      </c>
      <c r="Q489" s="18">
        <v>217971900</v>
      </c>
      <c r="R489" s="18">
        <v>29</v>
      </c>
      <c r="S489" s="18">
        <v>87351900</v>
      </c>
      <c r="T489" s="8">
        <f t="shared" si="77"/>
        <v>14246</v>
      </c>
      <c r="U489" s="8">
        <f t="shared" si="78"/>
        <v>5542482600</v>
      </c>
      <c r="V489" s="9">
        <f t="shared" si="72"/>
        <v>0.8554125546555618</v>
      </c>
      <c r="W489" s="8">
        <f t="shared" si="73"/>
        <v>12693</v>
      </c>
      <c r="X489" s="8">
        <f t="shared" si="74"/>
        <v>4828461100</v>
      </c>
      <c r="Y489" s="7">
        <f t="shared" si="75"/>
        <v>373521.563066257</v>
      </c>
      <c r="Z489" s="9">
        <f t="shared" si="76"/>
        <v>0.01576042836832722</v>
      </c>
      <c r="AA489" s="7">
        <v>370018.8701359588</v>
      </c>
      <c r="AB489" s="9">
        <f t="shared" si="79"/>
        <v>0.009466254866977991</v>
      </c>
    </row>
    <row r="490" spans="1:28" ht="12.75">
      <c r="A490" s="14" t="s">
        <v>1007</v>
      </c>
      <c r="B490" s="14" t="s">
        <v>1008</v>
      </c>
      <c r="C490" t="s">
        <v>989</v>
      </c>
      <c r="D490" s="18">
        <v>117</v>
      </c>
      <c r="E490" s="18">
        <v>8815500</v>
      </c>
      <c r="F490" s="18">
        <v>3260</v>
      </c>
      <c r="G490" s="18">
        <v>980474130</v>
      </c>
      <c r="H490" s="18">
        <v>0</v>
      </c>
      <c r="I490" s="18">
        <v>0</v>
      </c>
      <c r="J490" s="18">
        <v>0</v>
      </c>
      <c r="K490" s="18">
        <v>0</v>
      </c>
      <c r="L490" s="18">
        <f t="shared" si="70"/>
        <v>192</v>
      </c>
      <c r="M490" s="18">
        <f t="shared" si="71"/>
        <v>153508455</v>
      </c>
      <c r="N490" s="18">
        <v>141</v>
      </c>
      <c r="O490" s="18">
        <v>103321615</v>
      </c>
      <c r="P490" s="18">
        <v>31</v>
      </c>
      <c r="Q490" s="18">
        <v>36803240</v>
      </c>
      <c r="R490" s="18">
        <v>20</v>
      </c>
      <c r="S490" s="18">
        <v>13383600</v>
      </c>
      <c r="T490" s="8">
        <f t="shared" si="77"/>
        <v>3569</v>
      </c>
      <c r="U490" s="8">
        <f t="shared" si="78"/>
        <v>1142798085</v>
      </c>
      <c r="V490" s="9">
        <f t="shared" si="72"/>
        <v>0.8579591993278498</v>
      </c>
      <c r="W490" s="8">
        <f t="shared" si="73"/>
        <v>3260</v>
      </c>
      <c r="X490" s="8">
        <f t="shared" si="74"/>
        <v>993857730</v>
      </c>
      <c r="Y490" s="7">
        <f t="shared" si="75"/>
        <v>300758.9355828221</v>
      </c>
      <c r="Z490" s="9">
        <f t="shared" si="76"/>
        <v>0.011711255186431293</v>
      </c>
      <c r="AA490" s="7">
        <v>302923.8175675676</v>
      </c>
      <c r="AB490" s="9">
        <f t="shared" si="79"/>
        <v>-0.00714662188707767</v>
      </c>
    </row>
    <row r="491" spans="1:28" ht="12.75">
      <c r="A491" s="14" t="s">
        <v>1009</v>
      </c>
      <c r="B491" s="14" t="s">
        <v>1010</v>
      </c>
      <c r="C491" t="s">
        <v>989</v>
      </c>
      <c r="D491" s="18">
        <v>11</v>
      </c>
      <c r="E491" s="18">
        <v>375900</v>
      </c>
      <c r="F491" s="18">
        <v>154</v>
      </c>
      <c r="G491" s="18">
        <v>49969000</v>
      </c>
      <c r="H491" s="18">
        <v>0</v>
      </c>
      <c r="I491" s="18">
        <v>0</v>
      </c>
      <c r="J491" s="18">
        <v>5</v>
      </c>
      <c r="K491" s="18">
        <v>43900</v>
      </c>
      <c r="L491" s="18">
        <f t="shared" si="70"/>
        <v>10</v>
      </c>
      <c r="M491" s="18">
        <f t="shared" si="71"/>
        <v>3992700</v>
      </c>
      <c r="N491" s="18">
        <v>10</v>
      </c>
      <c r="O491" s="18">
        <v>3992700</v>
      </c>
      <c r="P491" s="18">
        <v>0</v>
      </c>
      <c r="Q491" s="18">
        <v>0</v>
      </c>
      <c r="R491" s="18">
        <v>0</v>
      </c>
      <c r="S491" s="18">
        <v>0</v>
      </c>
      <c r="T491" s="8">
        <f t="shared" si="77"/>
        <v>180</v>
      </c>
      <c r="U491" s="8">
        <f t="shared" si="78"/>
        <v>54381500</v>
      </c>
      <c r="V491" s="9">
        <f t="shared" si="72"/>
        <v>0.9188602741741217</v>
      </c>
      <c r="W491" s="8">
        <f t="shared" si="73"/>
        <v>154</v>
      </c>
      <c r="X491" s="8">
        <f t="shared" si="74"/>
        <v>49969000</v>
      </c>
      <c r="Y491" s="7">
        <f t="shared" si="75"/>
        <v>324474.02597402595</v>
      </c>
      <c r="Z491" s="9">
        <f t="shared" si="76"/>
        <v>0</v>
      </c>
      <c r="AA491" s="7">
        <v>335714.93506493507</v>
      </c>
      <c r="AB491" s="9">
        <f t="shared" si="79"/>
        <v>-0.0334834942292182</v>
      </c>
    </row>
    <row r="492" spans="1:28" ht="12.75">
      <c r="A492" s="14" t="s">
        <v>1011</v>
      </c>
      <c r="B492" s="14" t="s">
        <v>1012</v>
      </c>
      <c r="C492" t="s">
        <v>989</v>
      </c>
      <c r="D492" s="18">
        <v>456</v>
      </c>
      <c r="E492" s="18">
        <v>44639200</v>
      </c>
      <c r="F492" s="18">
        <v>6381</v>
      </c>
      <c r="G492" s="18">
        <v>3202392020</v>
      </c>
      <c r="H492" s="18">
        <v>116</v>
      </c>
      <c r="I492" s="18">
        <v>67737500</v>
      </c>
      <c r="J492" s="18">
        <v>228</v>
      </c>
      <c r="K492" s="18">
        <v>2068000</v>
      </c>
      <c r="L492" s="18">
        <f t="shared" si="70"/>
        <v>174</v>
      </c>
      <c r="M492" s="18">
        <f t="shared" si="71"/>
        <v>387363100</v>
      </c>
      <c r="N492" s="18">
        <v>160</v>
      </c>
      <c r="O492" s="18">
        <v>291172600</v>
      </c>
      <c r="P492" s="18">
        <v>1</v>
      </c>
      <c r="Q492" s="18">
        <v>3112900</v>
      </c>
      <c r="R492" s="18">
        <v>13</v>
      </c>
      <c r="S492" s="18">
        <v>93077600</v>
      </c>
      <c r="T492" s="8">
        <f t="shared" si="77"/>
        <v>7355</v>
      </c>
      <c r="U492" s="8">
        <f t="shared" si="78"/>
        <v>3704199820</v>
      </c>
      <c r="V492" s="9">
        <f t="shared" si="72"/>
        <v>0.8828167158649665</v>
      </c>
      <c r="W492" s="8">
        <f t="shared" si="73"/>
        <v>6497</v>
      </c>
      <c r="X492" s="8">
        <f t="shared" si="74"/>
        <v>3363207120</v>
      </c>
      <c r="Y492" s="7">
        <f t="shared" si="75"/>
        <v>503329.1549946129</v>
      </c>
      <c r="Z492" s="9">
        <f t="shared" si="76"/>
        <v>0.02512758612465998</v>
      </c>
      <c r="AA492" s="7">
        <v>505579.6299151889</v>
      </c>
      <c r="AB492" s="9">
        <f t="shared" si="79"/>
        <v>-0.004451276885806279</v>
      </c>
    </row>
    <row r="493" spans="1:28" ht="12.75">
      <c r="A493" s="14" t="s">
        <v>1013</v>
      </c>
      <c r="B493" s="14" t="s">
        <v>1014</v>
      </c>
      <c r="C493" t="s">
        <v>989</v>
      </c>
      <c r="D493" s="18">
        <v>90</v>
      </c>
      <c r="E493" s="18">
        <v>6147300</v>
      </c>
      <c r="F493" s="18">
        <v>4951</v>
      </c>
      <c r="G493" s="18">
        <v>1279108200</v>
      </c>
      <c r="H493" s="18">
        <v>0</v>
      </c>
      <c r="I493" s="18">
        <v>0</v>
      </c>
      <c r="J493" s="18">
        <v>0</v>
      </c>
      <c r="K493" s="18">
        <v>0</v>
      </c>
      <c r="L493" s="18">
        <f t="shared" si="70"/>
        <v>307</v>
      </c>
      <c r="M493" s="18">
        <f t="shared" si="71"/>
        <v>419320550</v>
      </c>
      <c r="N493" s="18">
        <v>267</v>
      </c>
      <c r="O493" s="18">
        <v>271910950</v>
      </c>
      <c r="P493" s="18">
        <v>3</v>
      </c>
      <c r="Q493" s="18">
        <v>4088200</v>
      </c>
      <c r="R493" s="18">
        <v>37</v>
      </c>
      <c r="S493" s="18">
        <v>143321400</v>
      </c>
      <c r="T493" s="8">
        <f t="shared" si="77"/>
        <v>5348</v>
      </c>
      <c r="U493" s="8">
        <f t="shared" si="78"/>
        <v>1704576050</v>
      </c>
      <c r="V493" s="9">
        <f t="shared" si="72"/>
        <v>0.7503966748799503</v>
      </c>
      <c r="W493" s="8">
        <f t="shared" si="73"/>
        <v>4951</v>
      </c>
      <c r="X493" s="8">
        <f t="shared" si="74"/>
        <v>1422429600</v>
      </c>
      <c r="Y493" s="7">
        <f t="shared" si="75"/>
        <v>258353.50434255705</v>
      </c>
      <c r="Z493" s="9">
        <f t="shared" si="76"/>
        <v>0.08408037881325389</v>
      </c>
      <c r="AA493" s="7">
        <v>264575.9700889248</v>
      </c>
      <c r="AB493" s="9">
        <f t="shared" si="79"/>
        <v>-0.02351863528753714</v>
      </c>
    </row>
    <row r="494" spans="1:28" ht="12.75">
      <c r="A494" s="14" t="s">
        <v>1015</v>
      </c>
      <c r="B494" s="14" t="s">
        <v>1016</v>
      </c>
      <c r="C494" t="s">
        <v>989</v>
      </c>
      <c r="D494" s="18">
        <v>38</v>
      </c>
      <c r="E494" s="18">
        <v>11547800</v>
      </c>
      <c r="F494" s="18">
        <v>722</v>
      </c>
      <c r="G494" s="18">
        <v>447633500</v>
      </c>
      <c r="H494" s="18">
        <v>43</v>
      </c>
      <c r="I494" s="18">
        <v>77320400</v>
      </c>
      <c r="J494" s="18">
        <v>105</v>
      </c>
      <c r="K494" s="18">
        <v>520322</v>
      </c>
      <c r="L494" s="18">
        <f t="shared" si="70"/>
        <v>53</v>
      </c>
      <c r="M494" s="18">
        <f t="shared" si="71"/>
        <v>143242100</v>
      </c>
      <c r="N494" s="18">
        <v>42</v>
      </c>
      <c r="O494" s="18">
        <v>131049700</v>
      </c>
      <c r="P494" s="18">
        <v>1</v>
      </c>
      <c r="Q494" s="18">
        <v>6555000</v>
      </c>
      <c r="R494" s="18">
        <v>10</v>
      </c>
      <c r="S494" s="18">
        <v>5637400</v>
      </c>
      <c r="T494" s="8">
        <f t="shared" si="77"/>
        <v>961</v>
      </c>
      <c r="U494" s="8">
        <f t="shared" si="78"/>
        <v>680264122</v>
      </c>
      <c r="V494" s="9">
        <f t="shared" si="72"/>
        <v>0.771691293165098</v>
      </c>
      <c r="W494" s="8">
        <f t="shared" si="73"/>
        <v>765</v>
      </c>
      <c r="X494" s="8">
        <f t="shared" si="74"/>
        <v>530591300</v>
      </c>
      <c r="Y494" s="7">
        <f t="shared" si="75"/>
        <v>686214.248366013</v>
      </c>
      <c r="Z494" s="9">
        <f t="shared" si="76"/>
        <v>0.00828707529573344</v>
      </c>
      <c r="AA494" s="7">
        <v>681564.9282920469</v>
      </c>
      <c r="AB494" s="9">
        <f t="shared" si="79"/>
        <v>0.006821536556490713</v>
      </c>
    </row>
    <row r="495" spans="1:28" ht="12.75">
      <c r="A495" s="14" t="s">
        <v>1017</v>
      </c>
      <c r="B495" s="14" t="s">
        <v>1018</v>
      </c>
      <c r="C495" t="s">
        <v>989</v>
      </c>
      <c r="D495" s="18">
        <v>40</v>
      </c>
      <c r="E495" s="18">
        <v>11711500</v>
      </c>
      <c r="F495" s="18">
        <v>1907</v>
      </c>
      <c r="G495" s="18">
        <v>611088984</v>
      </c>
      <c r="H495" s="18">
        <v>0</v>
      </c>
      <c r="I495" s="18">
        <v>0</v>
      </c>
      <c r="J495" s="18">
        <v>0</v>
      </c>
      <c r="K495" s="18">
        <v>0</v>
      </c>
      <c r="L495" s="18">
        <f t="shared" si="70"/>
        <v>197</v>
      </c>
      <c r="M495" s="18">
        <f t="shared" si="71"/>
        <v>516375457</v>
      </c>
      <c r="N495" s="18">
        <v>181</v>
      </c>
      <c r="O495" s="18">
        <v>237925357</v>
      </c>
      <c r="P495" s="18">
        <v>12</v>
      </c>
      <c r="Q495" s="18">
        <v>276551500</v>
      </c>
      <c r="R495" s="18">
        <v>4</v>
      </c>
      <c r="S495" s="18">
        <v>1898600</v>
      </c>
      <c r="T495" s="8">
        <f t="shared" si="77"/>
        <v>2144</v>
      </c>
      <c r="U495" s="8">
        <f t="shared" si="78"/>
        <v>1139175941</v>
      </c>
      <c r="V495" s="9">
        <f t="shared" si="72"/>
        <v>0.5364307320812703</v>
      </c>
      <c r="W495" s="8">
        <f t="shared" si="73"/>
        <v>1907</v>
      </c>
      <c r="X495" s="8">
        <f t="shared" si="74"/>
        <v>612987584</v>
      </c>
      <c r="Y495" s="7">
        <f t="shared" si="75"/>
        <v>320445.19349764026</v>
      </c>
      <c r="Z495" s="9">
        <f t="shared" si="76"/>
        <v>0.0016666433442522994</v>
      </c>
      <c r="AA495" s="7">
        <v>320440.85070717655</v>
      </c>
      <c r="AB495" s="9">
        <f t="shared" si="79"/>
        <v>1.355254941472797E-05</v>
      </c>
    </row>
    <row r="496" spans="1:28" ht="12.75">
      <c r="A496" s="14" t="s">
        <v>1019</v>
      </c>
      <c r="B496" s="14" t="s">
        <v>1020</v>
      </c>
      <c r="C496" t="s">
        <v>989</v>
      </c>
      <c r="D496" s="18">
        <v>8</v>
      </c>
      <c r="E496" s="18">
        <v>420500</v>
      </c>
      <c r="F496" s="18">
        <v>258</v>
      </c>
      <c r="G496" s="18">
        <v>104910700</v>
      </c>
      <c r="H496" s="18">
        <v>0</v>
      </c>
      <c r="I496" s="18">
        <v>0</v>
      </c>
      <c r="J496" s="18">
        <v>3</v>
      </c>
      <c r="K496" s="18">
        <v>20900</v>
      </c>
      <c r="L496" s="18">
        <f t="shared" si="70"/>
        <v>16</v>
      </c>
      <c r="M496" s="18">
        <f t="shared" si="71"/>
        <v>15519200</v>
      </c>
      <c r="N496" s="18">
        <v>13</v>
      </c>
      <c r="O496" s="18">
        <v>7098800</v>
      </c>
      <c r="P496" s="18">
        <v>1</v>
      </c>
      <c r="Q496" s="18">
        <v>7394900</v>
      </c>
      <c r="R496" s="18">
        <v>2</v>
      </c>
      <c r="S496" s="18">
        <v>1025500</v>
      </c>
      <c r="T496" s="8">
        <f t="shared" si="77"/>
        <v>285</v>
      </c>
      <c r="U496" s="8">
        <f t="shared" si="78"/>
        <v>120871300</v>
      </c>
      <c r="V496" s="9">
        <f t="shared" si="72"/>
        <v>0.8679537656995499</v>
      </c>
      <c r="W496" s="8">
        <f t="shared" si="73"/>
        <v>258</v>
      </c>
      <c r="X496" s="8">
        <f t="shared" si="74"/>
        <v>105936200</v>
      </c>
      <c r="Y496" s="7">
        <f t="shared" si="75"/>
        <v>406630.6201550388</v>
      </c>
      <c r="Z496" s="9">
        <f t="shared" si="76"/>
        <v>0.008484230747911208</v>
      </c>
      <c r="AA496" s="7">
        <v>408131.906614786</v>
      </c>
      <c r="AB496" s="9">
        <f t="shared" si="79"/>
        <v>-0.003678434436061429</v>
      </c>
    </row>
    <row r="497" spans="1:28" ht="12.75">
      <c r="A497" s="14" t="s">
        <v>1021</v>
      </c>
      <c r="B497" s="14" t="s">
        <v>1022</v>
      </c>
      <c r="C497" t="s">
        <v>989</v>
      </c>
      <c r="D497" s="18">
        <v>62</v>
      </c>
      <c r="E497" s="18">
        <v>23385600</v>
      </c>
      <c r="F497" s="18">
        <v>2657</v>
      </c>
      <c r="G497" s="18">
        <v>739999700</v>
      </c>
      <c r="H497" s="18">
        <v>0</v>
      </c>
      <c r="I497" s="18">
        <v>0</v>
      </c>
      <c r="J497" s="18">
        <v>0</v>
      </c>
      <c r="K497" s="18">
        <v>0</v>
      </c>
      <c r="L497" s="18">
        <f t="shared" si="70"/>
        <v>453</v>
      </c>
      <c r="M497" s="18">
        <f t="shared" si="71"/>
        <v>428076000</v>
      </c>
      <c r="N497" s="18">
        <v>407</v>
      </c>
      <c r="O497" s="18">
        <v>324527100</v>
      </c>
      <c r="P497" s="18">
        <v>14</v>
      </c>
      <c r="Q497" s="18">
        <v>20144200</v>
      </c>
      <c r="R497" s="18">
        <v>32</v>
      </c>
      <c r="S497" s="18">
        <v>83404700</v>
      </c>
      <c r="T497" s="8">
        <f t="shared" si="77"/>
        <v>3172</v>
      </c>
      <c r="U497" s="8">
        <f t="shared" si="78"/>
        <v>1191461300</v>
      </c>
      <c r="V497" s="9">
        <f t="shared" si="72"/>
        <v>0.6210858044654912</v>
      </c>
      <c r="W497" s="8">
        <f t="shared" si="73"/>
        <v>2657</v>
      </c>
      <c r="X497" s="8">
        <f t="shared" si="74"/>
        <v>823404400</v>
      </c>
      <c r="Y497" s="7">
        <f t="shared" si="75"/>
        <v>278509.4843808807</v>
      </c>
      <c r="Z497" s="9">
        <f t="shared" si="76"/>
        <v>0.07000202188690476</v>
      </c>
      <c r="AA497" s="7">
        <v>278633.9225272659</v>
      </c>
      <c r="AB497" s="9">
        <f t="shared" si="79"/>
        <v>-0.0004466008490872558</v>
      </c>
    </row>
    <row r="498" spans="1:28" ht="12.75">
      <c r="A498" s="14" t="s">
        <v>1023</v>
      </c>
      <c r="B498" s="14" t="s">
        <v>1024</v>
      </c>
      <c r="C498" t="s">
        <v>989</v>
      </c>
      <c r="D498" s="18">
        <v>34</v>
      </c>
      <c r="E498" s="18">
        <v>2005200</v>
      </c>
      <c r="F498" s="18">
        <v>1195</v>
      </c>
      <c r="G498" s="18">
        <v>287316176</v>
      </c>
      <c r="H498" s="18">
        <v>0</v>
      </c>
      <c r="I498" s="18">
        <v>0</v>
      </c>
      <c r="J498" s="18">
        <v>0</v>
      </c>
      <c r="K498" s="18">
        <v>0</v>
      </c>
      <c r="L498" s="18">
        <f t="shared" si="70"/>
        <v>47</v>
      </c>
      <c r="M498" s="18">
        <f t="shared" si="71"/>
        <v>48222500</v>
      </c>
      <c r="N498" s="18">
        <v>37</v>
      </c>
      <c r="O498" s="18">
        <v>24690400</v>
      </c>
      <c r="P498" s="18">
        <v>1</v>
      </c>
      <c r="Q498" s="18">
        <v>387500</v>
      </c>
      <c r="R498" s="18">
        <v>9</v>
      </c>
      <c r="S498" s="18">
        <v>23144600</v>
      </c>
      <c r="T498" s="8">
        <f t="shared" si="77"/>
        <v>1276</v>
      </c>
      <c r="U498" s="8">
        <f t="shared" si="78"/>
        <v>337543876</v>
      </c>
      <c r="V498" s="9">
        <f t="shared" si="72"/>
        <v>0.8511965300771743</v>
      </c>
      <c r="W498" s="8">
        <f t="shared" si="73"/>
        <v>1195</v>
      </c>
      <c r="X498" s="8">
        <f t="shared" si="74"/>
        <v>310460776</v>
      </c>
      <c r="Y498" s="7">
        <f t="shared" si="75"/>
        <v>240431.94644351464</v>
      </c>
      <c r="Z498" s="9">
        <f t="shared" si="76"/>
        <v>0.06856767859121224</v>
      </c>
      <c r="AA498" s="7">
        <v>236290.72396694214</v>
      </c>
      <c r="AB498" s="9">
        <f t="shared" si="79"/>
        <v>0.017525962962269596</v>
      </c>
    </row>
    <row r="499" spans="1:28" ht="12.75">
      <c r="A499" s="14" t="s">
        <v>1025</v>
      </c>
      <c r="B499" s="14" t="s">
        <v>1026</v>
      </c>
      <c r="C499" t="s">
        <v>989</v>
      </c>
      <c r="D499" s="18">
        <v>465</v>
      </c>
      <c r="E499" s="18">
        <v>82894100</v>
      </c>
      <c r="F499" s="18">
        <v>5149</v>
      </c>
      <c r="G499" s="18">
        <v>3222571800</v>
      </c>
      <c r="H499" s="18">
        <v>44</v>
      </c>
      <c r="I499" s="18">
        <v>26443200</v>
      </c>
      <c r="J499" s="18">
        <v>69</v>
      </c>
      <c r="K499" s="18">
        <v>198300</v>
      </c>
      <c r="L499" s="18">
        <f t="shared" si="70"/>
        <v>216</v>
      </c>
      <c r="M499" s="18">
        <f t="shared" si="71"/>
        <v>669646200</v>
      </c>
      <c r="N499" s="18">
        <v>205</v>
      </c>
      <c r="O499" s="18">
        <v>634342600</v>
      </c>
      <c r="P499" s="18">
        <v>11</v>
      </c>
      <c r="Q499" s="18">
        <v>35303600</v>
      </c>
      <c r="R499" s="18">
        <v>0</v>
      </c>
      <c r="S499" s="18">
        <v>0</v>
      </c>
      <c r="T499" s="8">
        <f t="shared" si="77"/>
        <v>5943</v>
      </c>
      <c r="U499" s="8">
        <f t="shared" si="78"/>
        <v>4001753600</v>
      </c>
      <c r="V499" s="9">
        <f t="shared" si="72"/>
        <v>0.8118978139983432</v>
      </c>
      <c r="W499" s="8">
        <f t="shared" si="73"/>
        <v>5193</v>
      </c>
      <c r="X499" s="8">
        <f t="shared" si="74"/>
        <v>3249015000</v>
      </c>
      <c r="Y499" s="7">
        <f t="shared" si="75"/>
        <v>625652.8018486424</v>
      </c>
      <c r="Z499" s="9">
        <f t="shared" si="76"/>
        <v>0</v>
      </c>
      <c r="AA499" s="7">
        <v>616794.0867535499</v>
      </c>
      <c r="AB499" s="9">
        <f t="shared" si="79"/>
        <v>0.014362516251930585</v>
      </c>
    </row>
    <row r="500" spans="1:28" ht="12.75">
      <c r="A500" s="14" t="s">
        <v>1027</v>
      </c>
      <c r="B500" s="14" t="s">
        <v>1028</v>
      </c>
      <c r="C500" t="s">
        <v>989</v>
      </c>
      <c r="D500" s="18">
        <v>183</v>
      </c>
      <c r="E500" s="18">
        <v>35511800</v>
      </c>
      <c r="F500" s="18">
        <v>1929</v>
      </c>
      <c r="G500" s="18">
        <v>1221449700</v>
      </c>
      <c r="H500" s="18">
        <v>0</v>
      </c>
      <c r="I500" s="18">
        <v>0</v>
      </c>
      <c r="J500" s="18">
        <v>0</v>
      </c>
      <c r="K500" s="18">
        <v>0</v>
      </c>
      <c r="L500" s="18">
        <f t="shared" si="70"/>
        <v>96</v>
      </c>
      <c r="M500" s="18">
        <f t="shared" si="71"/>
        <v>338295400</v>
      </c>
      <c r="N500" s="18">
        <v>89</v>
      </c>
      <c r="O500" s="18">
        <v>282766200</v>
      </c>
      <c r="P500" s="18">
        <v>6</v>
      </c>
      <c r="Q500" s="18">
        <v>6273400</v>
      </c>
      <c r="R500" s="18">
        <v>1</v>
      </c>
      <c r="S500" s="18">
        <v>49255800</v>
      </c>
      <c r="T500" s="8">
        <f t="shared" si="77"/>
        <v>2208</v>
      </c>
      <c r="U500" s="8">
        <f t="shared" si="78"/>
        <v>1595256900</v>
      </c>
      <c r="V500" s="9">
        <f t="shared" si="72"/>
        <v>0.7656758607344059</v>
      </c>
      <c r="W500" s="8">
        <f t="shared" si="73"/>
        <v>1929</v>
      </c>
      <c r="X500" s="8">
        <f t="shared" si="74"/>
        <v>1270705500</v>
      </c>
      <c r="Y500" s="7">
        <f t="shared" si="75"/>
        <v>633203.5769828927</v>
      </c>
      <c r="Z500" s="9">
        <f t="shared" si="76"/>
        <v>0.03087640617633436</v>
      </c>
      <c r="AA500" s="7">
        <v>624685.8921161826</v>
      </c>
      <c r="AB500" s="9">
        <f t="shared" si="79"/>
        <v>0.013635148438930862</v>
      </c>
    </row>
    <row r="501" spans="1:28" ht="12.75">
      <c r="A501" s="14" t="s">
        <v>1029</v>
      </c>
      <c r="B501" s="14" t="s">
        <v>1030</v>
      </c>
      <c r="C501" t="s">
        <v>1031</v>
      </c>
      <c r="D501" s="18">
        <v>48</v>
      </c>
      <c r="E501" s="18">
        <v>1635900</v>
      </c>
      <c r="F501" s="18">
        <v>191</v>
      </c>
      <c r="G501" s="18">
        <v>29312300</v>
      </c>
      <c r="H501" s="18">
        <v>5</v>
      </c>
      <c r="I501" s="18">
        <v>745700</v>
      </c>
      <c r="J501" s="18">
        <v>11</v>
      </c>
      <c r="K501" s="18">
        <v>107600</v>
      </c>
      <c r="L501" s="18">
        <f t="shared" si="70"/>
        <v>50</v>
      </c>
      <c r="M501" s="18">
        <f t="shared" si="71"/>
        <v>14070700</v>
      </c>
      <c r="N501" s="18">
        <v>47</v>
      </c>
      <c r="O501" s="18">
        <v>12952400</v>
      </c>
      <c r="P501" s="18">
        <v>1</v>
      </c>
      <c r="Q501" s="18">
        <v>150200</v>
      </c>
      <c r="R501" s="18">
        <v>2</v>
      </c>
      <c r="S501" s="18">
        <v>968100</v>
      </c>
      <c r="T501" s="8">
        <f t="shared" si="77"/>
        <v>305</v>
      </c>
      <c r="U501" s="8">
        <f t="shared" si="78"/>
        <v>45872200</v>
      </c>
      <c r="V501" s="9">
        <f t="shared" si="72"/>
        <v>0.6552552526366732</v>
      </c>
      <c r="W501" s="8">
        <f t="shared" si="73"/>
        <v>196</v>
      </c>
      <c r="X501" s="8">
        <f t="shared" si="74"/>
        <v>31026100</v>
      </c>
      <c r="Y501" s="7">
        <f t="shared" si="75"/>
        <v>153357.14285714287</v>
      </c>
      <c r="Z501" s="9">
        <f t="shared" si="76"/>
        <v>0.02110428538417604</v>
      </c>
      <c r="AA501" s="7">
        <v>153262.75510204083</v>
      </c>
      <c r="AB501" s="9">
        <f t="shared" si="79"/>
        <v>0.0006158557898766662</v>
      </c>
    </row>
    <row r="502" spans="1:28" ht="12.75">
      <c r="A502" s="14" t="s">
        <v>1032</v>
      </c>
      <c r="B502" s="14" t="s">
        <v>1033</v>
      </c>
      <c r="C502" t="s">
        <v>1031</v>
      </c>
      <c r="D502" s="18">
        <v>212</v>
      </c>
      <c r="E502" s="18">
        <v>12447400</v>
      </c>
      <c r="F502" s="18">
        <v>2004</v>
      </c>
      <c r="G502" s="18">
        <v>486442600</v>
      </c>
      <c r="H502" s="18">
        <v>63</v>
      </c>
      <c r="I502" s="18">
        <v>24539100</v>
      </c>
      <c r="J502" s="18">
        <v>159</v>
      </c>
      <c r="K502" s="18">
        <v>1247370</v>
      </c>
      <c r="L502" s="18">
        <f t="shared" si="70"/>
        <v>136</v>
      </c>
      <c r="M502" s="18">
        <f t="shared" si="71"/>
        <v>86464000</v>
      </c>
      <c r="N502" s="18">
        <v>124</v>
      </c>
      <c r="O502" s="18">
        <v>79530500</v>
      </c>
      <c r="P502" s="18">
        <v>11</v>
      </c>
      <c r="Q502" s="18">
        <v>5233500</v>
      </c>
      <c r="R502" s="18">
        <v>1</v>
      </c>
      <c r="S502" s="18">
        <v>1700000</v>
      </c>
      <c r="T502" s="8">
        <f t="shared" si="77"/>
        <v>2574</v>
      </c>
      <c r="U502" s="8">
        <f t="shared" si="78"/>
        <v>611140470</v>
      </c>
      <c r="V502" s="9">
        <f t="shared" si="72"/>
        <v>0.8361117044007902</v>
      </c>
      <c r="W502" s="8">
        <f t="shared" si="73"/>
        <v>2067</v>
      </c>
      <c r="X502" s="8">
        <f t="shared" si="74"/>
        <v>512681700</v>
      </c>
      <c r="Y502" s="7">
        <f t="shared" si="75"/>
        <v>247209.3372036768</v>
      </c>
      <c r="Z502" s="9">
        <f t="shared" si="76"/>
        <v>0.0027816845446350493</v>
      </c>
      <c r="AA502" s="7">
        <v>248801.30624092888</v>
      </c>
      <c r="AB502" s="9">
        <f t="shared" si="79"/>
        <v>-0.006398555784552329</v>
      </c>
    </row>
    <row r="503" spans="1:28" ht="12.75">
      <c r="A503" s="14" t="s">
        <v>1034</v>
      </c>
      <c r="B503" s="14" t="s">
        <v>1035</v>
      </c>
      <c r="C503" t="s">
        <v>1031</v>
      </c>
      <c r="D503" s="18">
        <v>44</v>
      </c>
      <c r="E503" s="18">
        <v>2587950</v>
      </c>
      <c r="F503" s="18">
        <v>278</v>
      </c>
      <c r="G503" s="18">
        <v>82262100</v>
      </c>
      <c r="H503" s="18">
        <v>2</v>
      </c>
      <c r="I503" s="18">
        <v>463300</v>
      </c>
      <c r="J503" s="18">
        <v>2</v>
      </c>
      <c r="K503" s="18">
        <v>5500</v>
      </c>
      <c r="L503" s="18">
        <f t="shared" si="70"/>
        <v>61</v>
      </c>
      <c r="M503" s="18">
        <f t="shared" si="71"/>
        <v>59765500</v>
      </c>
      <c r="N503" s="18">
        <v>57</v>
      </c>
      <c r="O503" s="18">
        <v>58198500</v>
      </c>
      <c r="P503" s="18">
        <v>0</v>
      </c>
      <c r="Q503" s="18">
        <v>0</v>
      </c>
      <c r="R503" s="18">
        <v>4</v>
      </c>
      <c r="S503" s="18">
        <v>1567000</v>
      </c>
      <c r="T503" s="8">
        <f t="shared" si="77"/>
        <v>387</v>
      </c>
      <c r="U503" s="8">
        <f t="shared" si="78"/>
        <v>145084350</v>
      </c>
      <c r="V503" s="9">
        <f t="shared" si="72"/>
        <v>0.5701883076982459</v>
      </c>
      <c r="W503" s="8">
        <f t="shared" si="73"/>
        <v>280</v>
      </c>
      <c r="X503" s="8">
        <f t="shared" si="74"/>
        <v>84292400</v>
      </c>
      <c r="Y503" s="7">
        <f t="shared" si="75"/>
        <v>295447.85714285716</v>
      </c>
      <c r="Z503" s="9">
        <f t="shared" si="76"/>
        <v>0.010800613574103616</v>
      </c>
      <c r="AA503" s="7">
        <v>296073.1182795699</v>
      </c>
      <c r="AB503" s="9">
        <f t="shared" si="79"/>
        <v>-0.0021118470340908504</v>
      </c>
    </row>
    <row r="504" spans="1:28" ht="12.75">
      <c r="A504" s="14" t="s">
        <v>1036</v>
      </c>
      <c r="B504" s="14" t="s">
        <v>1037</v>
      </c>
      <c r="C504" t="s">
        <v>1031</v>
      </c>
      <c r="D504" s="18">
        <v>496</v>
      </c>
      <c r="E504" s="18">
        <v>18175900</v>
      </c>
      <c r="F504" s="18">
        <v>3221</v>
      </c>
      <c r="G504" s="18">
        <v>814978400</v>
      </c>
      <c r="H504" s="18">
        <v>34</v>
      </c>
      <c r="I504" s="18">
        <v>14256700</v>
      </c>
      <c r="J504" s="18">
        <v>122</v>
      </c>
      <c r="K504" s="18">
        <v>725300</v>
      </c>
      <c r="L504" s="18">
        <f t="shared" si="70"/>
        <v>125</v>
      </c>
      <c r="M504" s="18">
        <f t="shared" si="71"/>
        <v>82752900</v>
      </c>
      <c r="N504" s="18">
        <v>119</v>
      </c>
      <c r="O504" s="18">
        <v>79756200</v>
      </c>
      <c r="P504" s="18">
        <v>3</v>
      </c>
      <c r="Q504" s="18">
        <v>1881100</v>
      </c>
      <c r="R504" s="18">
        <v>3</v>
      </c>
      <c r="S504" s="18">
        <v>1115600</v>
      </c>
      <c r="T504" s="8">
        <f t="shared" si="77"/>
        <v>3998</v>
      </c>
      <c r="U504" s="8">
        <f t="shared" si="78"/>
        <v>930889200</v>
      </c>
      <c r="V504" s="9">
        <f t="shared" si="72"/>
        <v>0.8907989264458112</v>
      </c>
      <c r="W504" s="8">
        <f t="shared" si="73"/>
        <v>3255</v>
      </c>
      <c r="X504" s="8">
        <f t="shared" si="74"/>
        <v>830350700</v>
      </c>
      <c r="Y504" s="7">
        <f t="shared" si="75"/>
        <v>254757.32718894008</v>
      </c>
      <c r="Z504" s="9">
        <f t="shared" si="76"/>
        <v>0.0011984240444512623</v>
      </c>
      <c r="AA504" s="7">
        <v>303826.2784966112</v>
      </c>
      <c r="AB504" s="9">
        <f t="shared" si="79"/>
        <v>-0.1615033154817069</v>
      </c>
    </row>
    <row r="505" spans="1:28" ht="12.75">
      <c r="A505" s="14" t="s">
        <v>1038</v>
      </c>
      <c r="B505" s="14" t="s">
        <v>1039</v>
      </c>
      <c r="C505" t="s">
        <v>1031</v>
      </c>
      <c r="D505" s="18">
        <v>435</v>
      </c>
      <c r="E505" s="18">
        <v>32015200</v>
      </c>
      <c r="F505" s="18">
        <v>2153</v>
      </c>
      <c r="G505" s="18">
        <v>734356000</v>
      </c>
      <c r="H505" s="18">
        <v>236</v>
      </c>
      <c r="I505" s="18">
        <v>98293600</v>
      </c>
      <c r="J505" s="18">
        <v>382</v>
      </c>
      <c r="K505" s="18">
        <v>3105000</v>
      </c>
      <c r="L505" s="18">
        <f t="shared" si="70"/>
        <v>109</v>
      </c>
      <c r="M505" s="18">
        <f t="shared" si="71"/>
        <v>70737700</v>
      </c>
      <c r="N505" s="18">
        <v>97</v>
      </c>
      <c r="O505" s="18">
        <v>63247500</v>
      </c>
      <c r="P505" s="18">
        <v>10</v>
      </c>
      <c r="Q505" s="18">
        <v>6414300</v>
      </c>
      <c r="R505" s="18">
        <v>2</v>
      </c>
      <c r="S505" s="18">
        <v>1075900</v>
      </c>
      <c r="T505" s="8">
        <f t="shared" si="77"/>
        <v>3315</v>
      </c>
      <c r="U505" s="8">
        <f t="shared" si="78"/>
        <v>938507500</v>
      </c>
      <c r="V505" s="9">
        <f t="shared" si="72"/>
        <v>0.8872061224870339</v>
      </c>
      <c r="W505" s="8">
        <f t="shared" si="73"/>
        <v>2389</v>
      </c>
      <c r="X505" s="8">
        <f t="shared" si="74"/>
        <v>833725500</v>
      </c>
      <c r="Y505" s="7">
        <f t="shared" si="75"/>
        <v>348534.78442863125</v>
      </c>
      <c r="Z505" s="9">
        <f t="shared" si="76"/>
        <v>0.0011463946745231125</v>
      </c>
      <c r="AA505" s="7">
        <v>349285.45073375263</v>
      </c>
      <c r="AB505" s="9">
        <f t="shared" si="79"/>
        <v>-0.0021491485074584134</v>
      </c>
    </row>
    <row r="506" spans="1:28" ht="12.75">
      <c r="A506" s="14" t="s">
        <v>1040</v>
      </c>
      <c r="B506" s="14" t="s">
        <v>1041</v>
      </c>
      <c r="C506" t="s">
        <v>1031</v>
      </c>
      <c r="D506" s="18">
        <v>129</v>
      </c>
      <c r="E506" s="18">
        <v>14345200</v>
      </c>
      <c r="F506" s="18">
        <v>1437</v>
      </c>
      <c r="G506" s="18">
        <v>309071200</v>
      </c>
      <c r="H506" s="18">
        <v>18</v>
      </c>
      <c r="I506" s="18">
        <v>5238000</v>
      </c>
      <c r="J506" s="18">
        <v>31</v>
      </c>
      <c r="K506" s="18">
        <v>226100</v>
      </c>
      <c r="L506" s="18">
        <f t="shared" si="70"/>
        <v>153</v>
      </c>
      <c r="M506" s="18">
        <f t="shared" si="71"/>
        <v>134676200</v>
      </c>
      <c r="N506" s="18">
        <v>130</v>
      </c>
      <c r="O506" s="18">
        <v>114519600</v>
      </c>
      <c r="P506" s="18">
        <v>10</v>
      </c>
      <c r="Q506" s="18">
        <v>12949100</v>
      </c>
      <c r="R506" s="18">
        <v>13</v>
      </c>
      <c r="S506" s="18">
        <v>7207500</v>
      </c>
      <c r="T506" s="8">
        <f t="shared" si="77"/>
        <v>1768</v>
      </c>
      <c r="U506" s="8">
        <f t="shared" si="78"/>
        <v>463556700</v>
      </c>
      <c r="V506" s="9">
        <f t="shared" si="72"/>
        <v>0.6780383068565291</v>
      </c>
      <c r="W506" s="8">
        <f t="shared" si="73"/>
        <v>1455</v>
      </c>
      <c r="X506" s="8">
        <f t="shared" si="74"/>
        <v>321516700</v>
      </c>
      <c r="Y506" s="7">
        <f t="shared" si="75"/>
        <v>216020.06872852234</v>
      </c>
      <c r="Z506" s="9">
        <f t="shared" si="76"/>
        <v>0.01554825979216782</v>
      </c>
      <c r="AA506" s="7">
        <v>216369.18844566713</v>
      </c>
      <c r="AB506" s="9">
        <f t="shared" si="79"/>
        <v>-0.001613537119830968</v>
      </c>
    </row>
    <row r="507" spans="1:28" ht="12.75">
      <c r="A507" s="14" t="s">
        <v>1042</v>
      </c>
      <c r="B507" s="14" t="s">
        <v>1043</v>
      </c>
      <c r="C507" t="s">
        <v>1031</v>
      </c>
      <c r="D507" s="18">
        <v>78</v>
      </c>
      <c r="E507" s="18">
        <v>6625800</v>
      </c>
      <c r="F507" s="18">
        <v>1077</v>
      </c>
      <c r="G507" s="18">
        <v>361504600</v>
      </c>
      <c r="H507" s="18">
        <v>126</v>
      </c>
      <c r="I507" s="18">
        <v>49443000</v>
      </c>
      <c r="J507" s="18">
        <v>207</v>
      </c>
      <c r="K507" s="18">
        <v>1951900</v>
      </c>
      <c r="L507" s="18">
        <f t="shared" si="70"/>
        <v>42</v>
      </c>
      <c r="M507" s="18">
        <f t="shared" si="71"/>
        <v>26754000</v>
      </c>
      <c r="N507" s="18">
        <v>37</v>
      </c>
      <c r="O507" s="18">
        <v>20661700</v>
      </c>
      <c r="P507" s="18">
        <v>5</v>
      </c>
      <c r="Q507" s="18">
        <v>6092300</v>
      </c>
      <c r="R507" s="18">
        <v>0</v>
      </c>
      <c r="S507" s="18">
        <v>0</v>
      </c>
      <c r="T507" s="8">
        <f t="shared" si="77"/>
        <v>1530</v>
      </c>
      <c r="U507" s="8">
        <f t="shared" si="78"/>
        <v>446279300</v>
      </c>
      <c r="V507" s="9">
        <f t="shared" si="72"/>
        <v>0.920830520259398</v>
      </c>
      <c r="W507" s="8">
        <f t="shared" si="73"/>
        <v>1203</v>
      </c>
      <c r="X507" s="8">
        <f t="shared" si="74"/>
        <v>410947600</v>
      </c>
      <c r="Y507" s="7">
        <f t="shared" si="75"/>
        <v>341602.327514547</v>
      </c>
      <c r="Z507" s="9">
        <f t="shared" si="76"/>
        <v>0</v>
      </c>
      <c r="AA507" s="7">
        <v>428218.2681099084</v>
      </c>
      <c r="AB507" s="9">
        <f t="shared" si="79"/>
        <v>-0.20227054062329303</v>
      </c>
    </row>
    <row r="508" spans="1:28" ht="12.75">
      <c r="A508" s="14" t="s">
        <v>1044</v>
      </c>
      <c r="B508" s="14" t="s">
        <v>1045</v>
      </c>
      <c r="C508" t="s">
        <v>1031</v>
      </c>
      <c r="D508" s="18">
        <v>89</v>
      </c>
      <c r="E508" s="18">
        <v>9708800</v>
      </c>
      <c r="F508" s="18">
        <v>1141</v>
      </c>
      <c r="G508" s="18">
        <v>472928000</v>
      </c>
      <c r="H508" s="18">
        <v>94</v>
      </c>
      <c r="I508" s="18">
        <v>42179500</v>
      </c>
      <c r="J508" s="18">
        <v>192</v>
      </c>
      <c r="K508" s="18">
        <v>1648200</v>
      </c>
      <c r="L508" s="18">
        <f t="shared" si="70"/>
        <v>26</v>
      </c>
      <c r="M508" s="18">
        <f t="shared" si="71"/>
        <v>28369800</v>
      </c>
      <c r="N508" s="18">
        <v>24</v>
      </c>
      <c r="O508" s="18">
        <v>19782700</v>
      </c>
      <c r="P508" s="18">
        <v>2</v>
      </c>
      <c r="Q508" s="18">
        <v>8587100</v>
      </c>
      <c r="R508" s="18">
        <v>0</v>
      </c>
      <c r="S508" s="18">
        <v>0</v>
      </c>
      <c r="T508" s="8">
        <f t="shared" si="77"/>
        <v>1542</v>
      </c>
      <c r="U508" s="8">
        <f t="shared" si="78"/>
        <v>554834300</v>
      </c>
      <c r="V508" s="9">
        <f t="shared" si="72"/>
        <v>0.9283988030300218</v>
      </c>
      <c r="W508" s="8">
        <f t="shared" si="73"/>
        <v>1235</v>
      </c>
      <c r="X508" s="8">
        <f t="shared" si="74"/>
        <v>515107500</v>
      </c>
      <c r="Y508" s="7">
        <f t="shared" si="75"/>
        <v>417091.0931174089</v>
      </c>
      <c r="Z508" s="9">
        <f t="shared" si="76"/>
        <v>0</v>
      </c>
      <c r="AA508" s="7">
        <v>418471.1038961039</v>
      </c>
      <c r="AB508" s="9">
        <f t="shared" si="79"/>
        <v>-0.0032977444938172324</v>
      </c>
    </row>
    <row r="509" spans="1:28" ht="12.75">
      <c r="A509" s="14" t="s">
        <v>1046</v>
      </c>
      <c r="B509" s="14" t="s">
        <v>1047</v>
      </c>
      <c r="C509" t="s">
        <v>1031</v>
      </c>
      <c r="D509" s="18">
        <v>122</v>
      </c>
      <c r="E509" s="18">
        <v>4698150</v>
      </c>
      <c r="F509" s="18">
        <v>1340</v>
      </c>
      <c r="G509" s="18">
        <v>179344400</v>
      </c>
      <c r="H509" s="18">
        <v>0</v>
      </c>
      <c r="I509" s="18">
        <v>0</v>
      </c>
      <c r="J509" s="18">
        <v>0</v>
      </c>
      <c r="K509" s="18">
        <v>0</v>
      </c>
      <c r="L509" s="18">
        <f t="shared" si="70"/>
        <v>62</v>
      </c>
      <c r="M509" s="18">
        <f t="shared" si="71"/>
        <v>22484700</v>
      </c>
      <c r="N509" s="18">
        <v>55</v>
      </c>
      <c r="O509" s="18">
        <v>17815200</v>
      </c>
      <c r="P509" s="18">
        <v>4</v>
      </c>
      <c r="Q509" s="18">
        <v>3921700</v>
      </c>
      <c r="R509" s="18">
        <v>3</v>
      </c>
      <c r="S509" s="18">
        <v>747800</v>
      </c>
      <c r="T509" s="8">
        <f t="shared" si="77"/>
        <v>1524</v>
      </c>
      <c r="U509" s="8">
        <f t="shared" si="78"/>
        <v>206527250</v>
      </c>
      <c r="V509" s="9">
        <f t="shared" si="72"/>
        <v>0.8683812910887062</v>
      </c>
      <c r="W509" s="8">
        <f t="shared" si="73"/>
        <v>1340</v>
      </c>
      <c r="X509" s="8">
        <f t="shared" si="74"/>
        <v>180092200</v>
      </c>
      <c r="Y509" s="7">
        <f t="shared" si="75"/>
        <v>133839.10447761195</v>
      </c>
      <c r="Z509" s="9">
        <f t="shared" si="76"/>
        <v>0.0036208296968075642</v>
      </c>
      <c r="AA509" s="7">
        <v>134010.0371747212</v>
      </c>
      <c r="AB509" s="9">
        <f t="shared" si="79"/>
        <v>-0.0012755216005677032</v>
      </c>
    </row>
    <row r="510" spans="1:28" ht="12.75">
      <c r="A510" s="14" t="s">
        <v>1048</v>
      </c>
      <c r="B510" s="14" t="s">
        <v>1049</v>
      </c>
      <c r="C510" t="s">
        <v>1031</v>
      </c>
      <c r="D510" s="18">
        <v>445</v>
      </c>
      <c r="E510" s="18">
        <v>7818500</v>
      </c>
      <c r="F510" s="18">
        <v>1901</v>
      </c>
      <c r="G510" s="18">
        <v>285821700</v>
      </c>
      <c r="H510" s="18">
        <v>116</v>
      </c>
      <c r="I510" s="18">
        <v>25445200</v>
      </c>
      <c r="J510" s="18">
        <v>238</v>
      </c>
      <c r="K510" s="18">
        <v>1884900</v>
      </c>
      <c r="L510" s="18">
        <f t="shared" si="70"/>
        <v>73</v>
      </c>
      <c r="M510" s="18">
        <f t="shared" si="71"/>
        <v>69898900</v>
      </c>
      <c r="N510" s="18">
        <v>71</v>
      </c>
      <c r="O510" s="18">
        <v>69563900</v>
      </c>
      <c r="P510" s="18">
        <v>2</v>
      </c>
      <c r="Q510" s="18">
        <v>335000</v>
      </c>
      <c r="R510" s="18">
        <v>0</v>
      </c>
      <c r="S510" s="18">
        <v>0</v>
      </c>
      <c r="T510" s="8">
        <f t="shared" si="77"/>
        <v>2773</v>
      </c>
      <c r="U510" s="8">
        <f t="shared" si="78"/>
        <v>390869200</v>
      </c>
      <c r="V510" s="9">
        <f t="shared" si="72"/>
        <v>0.7963454270635804</v>
      </c>
      <c r="W510" s="8">
        <f t="shared" si="73"/>
        <v>2017</v>
      </c>
      <c r="X510" s="8">
        <f t="shared" si="74"/>
        <v>311266900</v>
      </c>
      <c r="Y510" s="7">
        <f t="shared" si="75"/>
        <v>154321.715418939</v>
      </c>
      <c r="Z510" s="9">
        <f t="shared" si="76"/>
        <v>0</v>
      </c>
      <c r="AA510" s="7">
        <v>154261.30952380953</v>
      </c>
      <c r="AB510" s="9">
        <f t="shared" si="79"/>
        <v>0.00039158163064966775</v>
      </c>
    </row>
    <row r="511" spans="1:28" ht="12.75">
      <c r="A511" s="14" t="s">
        <v>1050</v>
      </c>
      <c r="B511" s="14" t="s">
        <v>1051</v>
      </c>
      <c r="C511" t="s">
        <v>1031</v>
      </c>
      <c r="D511" s="18">
        <v>671</v>
      </c>
      <c r="E511" s="18">
        <v>45246200</v>
      </c>
      <c r="F511" s="18">
        <v>3668</v>
      </c>
      <c r="G511" s="18">
        <v>916366400</v>
      </c>
      <c r="H511" s="18">
        <v>47</v>
      </c>
      <c r="I511" s="18">
        <v>15348800</v>
      </c>
      <c r="J511" s="18">
        <v>120</v>
      </c>
      <c r="K511" s="18">
        <v>1281700</v>
      </c>
      <c r="L511" s="18">
        <f t="shared" si="70"/>
        <v>155</v>
      </c>
      <c r="M511" s="18">
        <f t="shared" si="71"/>
        <v>171028900</v>
      </c>
      <c r="N511" s="18">
        <v>125</v>
      </c>
      <c r="O511" s="18">
        <v>110953000</v>
      </c>
      <c r="P511" s="18">
        <v>26</v>
      </c>
      <c r="Q511" s="18">
        <v>43062300</v>
      </c>
      <c r="R511" s="18">
        <v>4</v>
      </c>
      <c r="S511" s="18">
        <v>17013600</v>
      </c>
      <c r="T511" s="8">
        <f t="shared" si="77"/>
        <v>4661</v>
      </c>
      <c r="U511" s="8">
        <f t="shared" si="78"/>
        <v>1149272000</v>
      </c>
      <c r="V511" s="9">
        <f t="shared" si="72"/>
        <v>0.8107003389972086</v>
      </c>
      <c r="W511" s="8">
        <f t="shared" si="73"/>
        <v>3715</v>
      </c>
      <c r="X511" s="8">
        <f t="shared" si="74"/>
        <v>948728800</v>
      </c>
      <c r="Y511" s="7">
        <f t="shared" si="75"/>
        <v>250798.16958277253</v>
      </c>
      <c r="Z511" s="9">
        <f t="shared" si="76"/>
        <v>0.014803806235599579</v>
      </c>
      <c r="AA511" s="7">
        <v>250377.6641550054</v>
      </c>
      <c r="AB511" s="9">
        <f t="shared" si="79"/>
        <v>0.0016794845865596667</v>
      </c>
    </row>
    <row r="512" spans="1:28" ht="12.75">
      <c r="A512" s="14" t="s">
        <v>1052</v>
      </c>
      <c r="B512" s="14" t="s">
        <v>1053</v>
      </c>
      <c r="C512" t="s">
        <v>1031</v>
      </c>
      <c r="D512" s="18">
        <v>932</v>
      </c>
      <c r="E512" s="18">
        <v>37531500</v>
      </c>
      <c r="F512" s="18">
        <v>6077</v>
      </c>
      <c r="G512" s="18">
        <v>1875303700</v>
      </c>
      <c r="H512" s="18">
        <v>9</v>
      </c>
      <c r="I512" s="18">
        <v>3320700</v>
      </c>
      <c r="J512" s="18">
        <v>31</v>
      </c>
      <c r="K512" s="18">
        <v>255800</v>
      </c>
      <c r="L512" s="18">
        <f t="shared" si="70"/>
        <v>79</v>
      </c>
      <c r="M512" s="18">
        <f t="shared" si="71"/>
        <v>80010400</v>
      </c>
      <c r="N512" s="18">
        <v>78</v>
      </c>
      <c r="O512" s="18">
        <v>79589300</v>
      </c>
      <c r="P512" s="18">
        <v>1</v>
      </c>
      <c r="Q512" s="18">
        <v>421100</v>
      </c>
      <c r="R512" s="18">
        <v>0</v>
      </c>
      <c r="S512" s="18">
        <v>0</v>
      </c>
      <c r="T512" s="8">
        <f t="shared" si="77"/>
        <v>7128</v>
      </c>
      <c r="U512" s="8">
        <f t="shared" si="78"/>
        <v>1996422100</v>
      </c>
      <c r="V512" s="9">
        <f t="shared" si="72"/>
        <v>0.9409955940680079</v>
      </c>
      <c r="W512" s="8">
        <f t="shared" si="73"/>
        <v>6086</v>
      </c>
      <c r="X512" s="8">
        <f t="shared" si="74"/>
        <v>1878624400</v>
      </c>
      <c r="Y512" s="7">
        <f t="shared" si="75"/>
        <v>308679.6582320079</v>
      </c>
      <c r="Z512" s="9">
        <f t="shared" si="76"/>
        <v>0</v>
      </c>
      <c r="AA512" s="7">
        <v>313894.23455978977</v>
      </c>
      <c r="AB512" s="9">
        <f t="shared" si="79"/>
        <v>-0.016612526620932988</v>
      </c>
    </row>
    <row r="513" spans="1:28" ht="12.75">
      <c r="A513" s="14" t="s">
        <v>1054</v>
      </c>
      <c r="B513" s="14" t="s">
        <v>1055</v>
      </c>
      <c r="C513" t="s">
        <v>1031</v>
      </c>
      <c r="D513" s="18">
        <v>76</v>
      </c>
      <c r="E513" s="18">
        <v>8661800</v>
      </c>
      <c r="F513" s="18">
        <v>720</v>
      </c>
      <c r="G513" s="18">
        <v>292547500</v>
      </c>
      <c r="H513" s="18">
        <v>161</v>
      </c>
      <c r="I513" s="18">
        <v>64777600</v>
      </c>
      <c r="J513" s="18">
        <v>341</v>
      </c>
      <c r="K513" s="18">
        <v>2547700</v>
      </c>
      <c r="L513" s="18">
        <f t="shared" si="70"/>
        <v>72</v>
      </c>
      <c r="M513" s="18">
        <f t="shared" si="71"/>
        <v>69702100</v>
      </c>
      <c r="N513" s="18">
        <v>54</v>
      </c>
      <c r="O513" s="18">
        <v>45772600</v>
      </c>
      <c r="P513" s="18">
        <v>18</v>
      </c>
      <c r="Q513" s="18">
        <v>23929500</v>
      </c>
      <c r="R513" s="18">
        <v>0</v>
      </c>
      <c r="S513" s="18">
        <v>0</v>
      </c>
      <c r="T513" s="8">
        <f t="shared" si="77"/>
        <v>1370</v>
      </c>
      <c r="U513" s="8">
        <f t="shared" si="78"/>
        <v>438236700</v>
      </c>
      <c r="V513" s="9">
        <f t="shared" si="72"/>
        <v>0.8153700956583508</v>
      </c>
      <c r="W513" s="8">
        <f t="shared" si="73"/>
        <v>881</v>
      </c>
      <c r="X513" s="8">
        <f t="shared" si="74"/>
        <v>357325100</v>
      </c>
      <c r="Y513" s="7">
        <f t="shared" si="75"/>
        <v>405590.35187287175</v>
      </c>
      <c r="Z513" s="9">
        <f t="shared" si="76"/>
        <v>0</v>
      </c>
      <c r="AA513" s="7">
        <v>407342.8896473265</v>
      </c>
      <c r="AB513" s="9">
        <f t="shared" si="79"/>
        <v>-0.004302364958357501</v>
      </c>
    </row>
    <row r="514" spans="1:28" ht="12.75">
      <c r="A514" s="14" t="s">
        <v>1056</v>
      </c>
      <c r="B514" s="14" t="s">
        <v>1057</v>
      </c>
      <c r="C514" t="s">
        <v>1031</v>
      </c>
      <c r="D514" s="18">
        <v>840</v>
      </c>
      <c r="E514" s="18">
        <v>11832000</v>
      </c>
      <c r="F514" s="18">
        <v>1700</v>
      </c>
      <c r="G514" s="18">
        <v>179693200</v>
      </c>
      <c r="H514" s="18">
        <v>68</v>
      </c>
      <c r="I514" s="18">
        <v>9455700</v>
      </c>
      <c r="J514" s="18">
        <v>172</v>
      </c>
      <c r="K514" s="18">
        <v>1290860</v>
      </c>
      <c r="L514" s="18">
        <f aca="true" t="shared" si="80" ref="L514:L567">N514+P514+R514</f>
        <v>68</v>
      </c>
      <c r="M514" s="18">
        <f aca="true" t="shared" si="81" ref="M514:M567">O514+Q514+S514</f>
        <v>23574900</v>
      </c>
      <c r="N514" s="18">
        <v>60</v>
      </c>
      <c r="O514" s="18">
        <v>21018300</v>
      </c>
      <c r="P514" s="18">
        <v>6</v>
      </c>
      <c r="Q514" s="18">
        <v>2136600</v>
      </c>
      <c r="R514" s="18">
        <v>2</v>
      </c>
      <c r="S514" s="18">
        <v>420000</v>
      </c>
      <c r="T514" s="8">
        <f t="shared" si="77"/>
        <v>2848</v>
      </c>
      <c r="U514" s="8">
        <f t="shared" si="78"/>
        <v>225846660</v>
      </c>
      <c r="V514" s="9">
        <f aca="true" t="shared" si="82" ref="V514:V567">(G514+I514)/U514</f>
        <v>0.8375102824190537</v>
      </c>
      <c r="W514" s="8">
        <f aca="true" t="shared" si="83" ref="W514:W567">F514+H514</f>
        <v>1768</v>
      </c>
      <c r="X514" s="8">
        <f aca="true" t="shared" si="84" ref="X514:X567">G514+I514+S514</f>
        <v>189568900</v>
      </c>
      <c r="Y514" s="7">
        <f aca="true" t="shared" si="85" ref="Y514:Y568">(G514+I514)/(H514+F514)</f>
        <v>106984.67194570135</v>
      </c>
      <c r="Z514" s="9">
        <f aca="true" t="shared" si="86" ref="Z514:Z567">S514/U514</f>
        <v>0.0018596688567366904</v>
      </c>
      <c r="AA514" s="7">
        <v>107056.92481628039</v>
      </c>
      <c r="AB514" s="9">
        <f t="shared" si="79"/>
        <v>-0.0006749014199971138</v>
      </c>
    </row>
    <row r="515" spans="1:28" ht="12.75">
      <c r="A515" s="14" t="s">
        <v>1058</v>
      </c>
      <c r="B515" s="14" t="s">
        <v>1059</v>
      </c>
      <c r="C515" t="s">
        <v>1031</v>
      </c>
      <c r="D515" s="18">
        <v>67</v>
      </c>
      <c r="E515" s="18">
        <v>8883100</v>
      </c>
      <c r="F515" s="18">
        <v>1962</v>
      </c>
      <c r="G515" s="18">
        <v>435739900</v>
      </c>
      <c r="H515" s="18">
        <v>2</v>
      </c>
      <c r="I515" s="18">
        <v>465600</v>
      </c>
      <c r="J515" s="18">
        <v>8</v>
      </c>
      <c r="K515" s="18">
        <v>39800</v>
      </c>
      <c r="L515" s="18">
        <f t="shared" si="80"/>
        <v>286</v>
      </c>
      <c r="M515" s="18">
        <f t="shared" si="81"/>
        <v>243193000</v>
      </c>
      <c r="N515" s="18">
        <v>248</v>
      </c>
      <c r="O515" s="18">
        <v>188293900</v>
      </c>
      <c r="P515" s="18">
        <v>10</v>
      </c>
      <c r="Q515" s="18">
        <v>17130400</v>
      </c>
      <c r="R515" s="18">
        <v>28</v>
      </c>
      <c r="S515" s="18">
        <v>37768700</v>
      </c>
      <c r="T515" s="8">
        <f aca="true" t="shared" si="87" ref="T515:T567">R515+P515+N515+J515+H515+F515+D515</f>
        <v>2325</v>
      </c>
      <c r="U515" s="8">
        <f aca="true" t="shared" si="88" ref="U515:U567">S515+Q515+O515+K515+I515+G515+E515</f>
        <v>688321400</v>
      </c>
      <c r="V515" s="9">
        <f t="shared" si="82"/>
        <v>0.6337235773869591</v>
      </c>
      <c r="W515" s="8">
        <f t="shared" si="83"/>
        <v>1964</v>
      </c>
      <c r="X515" s="8">
        <f t="shared" si="84"/>
        <v>473974200</v>
      </c>
      <c r="Y515" s="7">
        <f t="shared" si="85"/>
        <v>222100.5600814664</v>
      </c>
      <c r="Z515" s="9">
        <f t="shared" si="86"/>
        <v>0.054870733352181116</v>
      </c>
      <c r="AA515" s="7">
        <v>222319.8779867819</v>
      </c>
      <c r="AB515" s="9">
        <f aca="true" t="shared" si="89" ref="AB515:AB568">(Y515-AA515)/AA515</f>
        <v>-0.0009864970568603756</v>
      </c>
    </row>
    <row r="516" spans="1:28" ht="12.75">
      <c r="A516" s="14" t="s">
        <v>1060</v>
      </c>
      <c r="B516" s="14" t="s">
        <v>1061</v>
      </c>
      <c r="C516" t="s">
        <v>1031</v>
      </c>
      <c r="D516" s="18">
        <v>38</v>
      </c>
      <c r="E516" s="18">
        <v>3430500</v>
      </c>
      <c r="F516" s="18">
        <v>803</v>
      </c>
      <c r="G516" s="18">
        <v>215323000</v>
      </c>
      <c r="H516" s="18">
        <v>1</v>
      </c>
      <c r="I516" s="18">
        <v>317600</v>
      </c>
      <c r="J516" s="18">
        <v>4</v>
      </c>
      <c r="K516" s="18">
        <v>15900</v>
      </c>
      <c r="L516" s="18">
        <f t="shared" si="80"/>
        <v>37</v>
      </c>
      <c r="M516" s="18">
        <f t="shared" si="81"/>
        <v>21474100</v>
      </c>
      <c r="N516" s="18">
        <v>29</v>
      </c>
      <c r="O516" s="18">
        <v>15549000</v>
      </c>
      <c r="P516" s="18">
        <v>3</v>
      </c>
      <c r="Q516" s="18">
        <v>3137000</v>
      </c>
      <c r="R516" s="18">
        <v>5</v>
      </c>
      <c r="S516" s="18">
        <v>2788100</v>
      </c>
      <c r="T516" s="8">
        <f t="shared" si="87"/>
        <v>883</v>
      </c>
      <c r="U516" s="8">
        <f t="shared" si="88"/>
        <v>240561100</v>
      </c>
      <c r="V516" s="9">
        <f t="shared" si="82"/>
        <v>0.8964067756590737</v>
      </c>
      <c r="W516" s="8">
        <f t="shared" si="83"/>
        <v>804</v>
      </c>
      <c r="X516" s="8">
        <f t="shared" si="84"/>
        <v>218428700</v>
      </c>
      <c r="Y516" s="7">
        <f t="shared" si="85"/>
        <v>268209.70149253734</v>
      </c>
      <c r="Z516" s="9">
        <f t="shared" si="86"/>
        <v>0.011589986909770532</v>
      </c>
      <c r="AA516" s="7">
        <v>268398.5093167702</v>
      </c>
      <c r="AB516" s="9">
        <f t="shared" si="89"/>
        <v>-0.0007034607782042968</v>
      </c>
    </row>
    <row r="517" spans="1:28" ht="12.75">
      <c r="A517" s="14" t="s">
        <v>1062</v>
      </c>
      <c r="B517" s="14" t="s">
        <v>1063</v>
      </c>
      <c r="C517" t="s">
        <v>1031</v>
      </c>
      <c r="D517" s="18">
        <v>147</v>
      </c>
      <c r="E517" s="18">
        <v>11035500</v>
      </c>
      <c r="F517" s="18">
        <v>813</v>
      </c>
      <c r="G517" s="18">
        <v>205931200</v>
      </c>
      <c r="H517" s="18">
        <v>97</v>
      </c>
      <c r="I517" s="18">
        <v>31486200</v>
      </c>
      <c r="J517" s="18">
        <v>193</v>
      </c>
      <c r="K517" s="18">
        <v>1106200</v>
      </c>
      <c r="L517" s="18">
        <f t="shared" si="80"/>
        <v>58</v>
      </c>
      <c r="M517" s="18">
        <f t="shared" si="81"/>
        <v>22829900</v>
      </c>
      <c r="N517" s="18">
        <v>53</v>
      </c>
      <c r="O517" s="18">
        <v>20456800</v>
      </c>
      <c r="P517" s="18">
        <v>5</v>
      </c>
      <c r="Q517" s="18">
        <v>2373100</v>
      </c>
      <c r="R517" s="18">
        <v>0</v>
      </c>
      <c r="S517" s="18">
        <v>0</v>
      </c>
      <c r="T517" s="8">
        <f t="shared" si="87"/>
        <v>1308</v>
      </c>
      <c r="U517" s="8">
        <f t="shared" si="88"/>
        <v>272389000</v>
      </c>
      <c r="V517" s="9">
        <f t="shared" si="82"/>
        <v>0.8716115555327124</v>
      </c>
      <c r="W517" s="8">
        <f t="shared" si="83"/>
        <v>910</v>
      </c>
      <c r="X517" s="8">
        <f t="shared" si="84"/>
        <v>237417400</v>
      </c>
      <c r="Y517" s="7">
        <f t="shared" si="85"/>
        <v>260898.24175824175</v>
      </c>
      <c r="Z517" s="9">
        <f t="shared" si="86"/>
        <v>0</v>
      </c>
      <c r="AA517" s="7">
        <v>259840.80962800875</v>
      </c>
      <c r="AB517" s="9">
        <f t="shared" si="89"/>
        <v>0.004069538313657655</v>
      </c>
    </row>
    <row r="518" spans="1:28" ht="12.75">
      <c r="A518" s="14" t="s">
        <v>1064</v>
      </c>
      <c r="B518" s="14" t="s">
        <v>1065</v>
      </c>
      <c r="C518" t="s">
        <v>1031</v>
      </c>
      <c r="D518" s="18">
        <v>828</v>
      </c>
      <c r="E518" s="18">
        <v>55423000</v>
      </c>
      <c r="F518" s="18">
        <v>6984</v>
      </c>
      <c r="G518" s="18">
        <v>2066339400</v>
      </c>
      <c r="H518" s="18">
        <v>50</v>
      </c>
      <c r="I518" s="18">
        <v>18988200</v>
      </c>
      <c r="J518" s="18">
        <v>189</v>
      </c>
      <c r="K518" s="18">
        <v>890600</v>
      </c>
      <c r="L518" s="18">
        <f t="shared" si="80"/>
        <v>337</v>
      </c>
      <c r="M518" s="18">
        <f t="shared" si="81"/>
        <v>212226800</v>
      </c>
      <c r="N518" s="18">
        <v>290</v>
      </c>
      <c r="O518" s="18">
        <v>176461900</v>
      </c>
      <c r="P518" s="18">
        <v>44</v>
      </c>
      <c r="Q518" s="18">
        <v>32990800</v>
      </c>
      <c r="R518" s="18">
        <v>3</v>
      </c>
      <c r="S518" s="18">
        <v>2774100</v>
      </c>
      <c r="T518" s="8">
        <f t="shared" si="87"/>
        <v>8388</v>
      </c>
      <c r="U518" s="8">
        <f t="shared" si="88"/>
        <v>2353868000</v>
      </c>
      <c r="V518" s="9">
        <f t="shared" si="82"/>
        <v>0.8859152679759442</v>
      </c>
      <c r="W518" s="8">
        <f t="shared" si="83"/>
        <v>7034</v>
      </c>
      <c r="X518" s="8">
        <f t="shared" si="84"/>
        <v>2088101700</v>
      </c>
      <c r="Y518" s="7">
        <f t="shared" si="85"/>
        <v>296463.974978675</v>
      </c>
      <c r="Z518" s="9">
        <f t="shared" si="86"/>
        <v>0.0011785282777114095</v>
      </c>
      <c r="AA518" s="7">
        <v>302401.9540721723</v>
      </c>
      <c r="AB518" s="9">
        <f t="shared" si="89"/>
        <v>-0.019636047365223345</v>
      </c>
    </row>
    <row r="519" spans="1:28" ht="12.75">
      <c r="A519" s="14" t="s">
        <v>1066</v>
      </c>
      <c r="B519" s="14" t="s">
        <v>1067</v>
      </c>
      <c r="C519" t="s">
        <v>1031</v>
      </c>
      <c r="D519" s="18">
        <v>156</v>
      </c>
      <c r="E519" s="18">
        <v>3670600</v>
      </c>
      <c r="F519" s="18">
        <v>1366</v>
      </c>
      <c r="G519" s="18">
        <v>307560200</v>
      </c>
      <c r="H519" s="18">
        <v>0</v>
      </c>
      <c r="I519" s="18">
        <v>0</v>
      </c>
      <c r="J519" s="18">
        <v>10</v>
      </c>
      <c r="K519" s="18">
        <v>18100</v>
      </c>
      <c r="L519" s="18">
        <f t="shared" si="80"/>
        <v>71</v>
      </c>
      <c r="M519" s="18">
        <f t="shared" si="81"/>
        <v>30699800</v>
      </c>
      <c r="N519" s="18">
        <v>58</v>
      </c>
      <c r="O519" s="18">
        <v>22724800</v>
      </c>
      <c r="P519" s="18">
        <v>4</v>
      </c>
      <c r="Q519" s="18">
        <v>4598900</v>
      </c>
      <c r="R519" s="18">
        <v>9</v>
      </c>
      <c r="S519" s="18">
        <v>3376100</v>
      </c>
      <c r="T519" s="8">
        <f t="shared" si="87"/>
        <v>1603</v>
      </c>
      <c r="U519" s="8">
        <f t="shared" si="88"/>
        <v>341948700</v>
      </c>
      <c r="V519" s="9">
        <f t="shared" si="82"/>
        <v>0.8994337454711774</v>
      </c>
      <c r="W519" s="8">
        <f t="shared" si="83"/>
        <v>1366</v>
      </c>
      <c r="X519" s="8">
        <f t="shared" si="84"/>
        <v>310936300</v>
      </c>
      <c r="Y519" s="7">
        <f t="shared" si="85"/>
        <v>225153.87994143483</v>
      </c>
      <c r="Z519" s="9">
        <f t="shared" si="86"/>
        <v>0.009873118394659784</v>
      </c>
      <c r="AA519" s="7">
        <v>230249.56011730206</v>
      </c>
      <c r="AB519" s="9">
        <f t="shared" si="89"/>
        <v>-0.022131117962923347</v>
      </c>
    </row>
    <row r="520" spans="1:28" ht="12.75">
      <c r="A520" s="14" t="s">
        <v>1068</v>
      </c>
      <c r="B520" s="14" t="s">
        <v>1069</v>
      </c>
      <c r="C520" t="s">
        <v>1031</v>
      </c>
      <c r="D520" s="18">
        <v>323</v>
      </c>
      <c r="E520" s="18">
        <v>4785900</v>
      </c>
      <c r="F520" s="18">
        <v>1686</v>
      </c>
      <c r="G520" s="18">
        <v>207881600</v>
      </c>
      <c r="H520" s="18">
        <v>146</v>
      </c>
      <c r="I520" s="18">
        <v>26607200</v>
      </c>
      <c r="J520" s="18">
        <v>266</v>
      </c>
      <c r="K520" s="18">
        <v>1320500</v>
      </c>
      <c r="L520" s="18">
        <f t="shared" si="80"/>
        <v>45</v>
      </c>
      <c r="M520" s="18">
        <f t="shared" si="81"/>
        <v>8565600</v>
      </c>
      <c r="N520" s="18">
        <v>44</v>
      </c>
      <c r="O520" s="18">
        <v>8239200</v>
      </c>
      <c r="P520" s="18">
        <v>1</v>
      </c>
      <c r="Q520" s="18">
        <v>326400</v>
      </c>
      <c r="R520" s="18">
        <v>0</v>
      </c>
      <c r="S520" s="18">
        <v>0</v>
      </c>
      <c r="T520" s="8">
        <f t="shared" si="87"/>
        <v>2466</v>
      </c>
      <c r="U520" s="8">
        <f t="shared" si="88"/>
        <v>249160800</v>
      </c>
      <c r="V520" s="9">
        <f t="shared" si="82"/>
        <v>0.9411143325916437</v>
      </c>
      <c r="W520" s="8">
        <f t="shared" si="83"/>
        <v>1832</v>
      </c>
      <c r="X520" s="8">
        <f t="shared" si="84"/>
        <v>234488800</v>
      </c>
      <c r="Y520" s="7">
        <f t="shared" si="85"/>
        <v>127996.06986899563</v>
      </c>
      <c r="Z520" s="9">
        <f t="shared" si="86"/>
        <v>0</v>
      </c>
      <c r="AA520" s="7">
        <v>128097.92689579923</v>
      </c>
      <c r="AB520" s="9">
        <f t="shared" si="89"/>
        <v>-0.000795149689553161</v>
      </c>
    </row>
    <row r="521" spans="1:28" ht="12.75">
      <c r="A521" s="14" t="s">
        <v>1070</v>
      </c>
      <c r="B521" s="14" t="s">
        <v>1071</v>
      </c>
      <c r="C521" t="s">
        <v>1031</v>
      </c>
      <c r="D521" s="18">
        <v>45</v>
      </c>
      <c r="E521" s="18">
        <v>963700</v>
      </c>
      <c r="F521" s="18">
        <v>460</v>
      </c>
      <c r="G521" s="18">
        <v>53339500</v>
      </c>
      <c r="H521" s="18">
        <v>1</v>
      </c>
      <c r="I521" s="18">
        <v>373900</v>
      </c>
      <c r="J521" s="18">
        <v>3</v>
      </c>
      <c r="K521" s="18">
        <v>20400</v>
      </c>
      <c r="L521" s="18">
        <f t="shared" si="80"/>
        <v>73</v>
      </c>
      <c r="M521" s="18">
        <f t="shared" si="81"/>
        <v>23903700</v>
      </c>
      <c r="N521" s="18">
        <v>66</v>
      </c>
      <c r="O521" s="18">
        <v>16533600</v>
      </c>
      <c r="P521" s="18">
        <v>2</v>
      </c>
      <c r="Q521" s="18">
        <v>474100</v>
      </c>
      <c r="R521" s="18">
        <v>5</v>
      </c>
      <c r="S521" s="18">
        <v>6896000</v>
      </c>
      <c r="T521" s="8">
        <f t="shared" si="87"/>
        <v>582</v>
      </c>
      <c r="U521" s="8">
        <f t="shared" si="88"/>
        <v>78601200</v>
      </c>
      <c r="V521" s="9">
        <f t="shared" si="82"/>
        <v>0.6833661572596856</v>
      </c>
      <c r="W521" s="8">
        <f t="shared" si="83"/>
        <v>461</v>
      </c>
      <c r="X521" s="8">
        <f t="shared" si="84"/>
        <v>60609400</v>
      </c>
      <c r="Y521" s="7">
        <f t="shared" si="85"/>
        <v>116514.96746203904</v>
      </c>
      <c r="Z521" s="9">
        <f t="shared" si="86"/>
        <v>0.08773402950591085</v>
      </c>
      <c r="AA521" s="7">
        <v>116494.3722943723</v>
      </c>
      <c r="AB521" s="9">
        <f t="shared" si="89"/>
        <v>0.00017679109523594856</v>
      </c>
    </row>
    <row r="522" spans="1:28" ht="12.75">
      <c r="A522" s="14" t="s">
        <v>1072</v>
      </c>
      <c r="B522" s="14" t="s">
        <v>1073</v>
      </c>
      <c r="C522" t="s">
        <v>1031</v>
      </c>
      <c r="D522" s="18">
        <v>2221</v>
      </c>
      <c r="E522" s="18">
        <v>89910300</v>
      </c>
      <c r="F522" s="18">
        <v>10674</v>
      </c>
      <c r="G522" s="18">
        <v>2376426900</v>
      </c>
      <c r="H522" s="18">
        <v>117</v>
      </c>
      <c r="I522" s="18">
        <v>37349000</v>
      </c>
      <c r="J522" s="18">
        <v>193</v>
      </c>
      <c r="K522" s="18">
        <v>1629500</v>
      </c>
      <c r="L522" s="18">
        <f t="shared" si="80"/>
        <v>353</v>
      </c>
      <c r="M522" s="18">
        <f t="shared" si="81"/>
        <v>194002000</v>
      </c>
      <c r="N522" s="18">
        <v>328</v>
      </c>
      <c r="O522" s="18">
        <v>176349100</v>
      </c>
      <c r="P522" s="18">
        <v>21</v>
      </c>
      <c r="Q522" s="18">
        <v>14966200</v>
      </c>
      <c r="R522" s="18">
        <v>4</v>
      </c>
      <c r="S522" s="18">
        <v>2686700</v>
      </c>
      <c r="T522" s="8">
        <f t="shared" si="87"/>
        <v>13558</v>
      </c>
      <c r="U522" s="8">
        <f t="shared" si="88"/>
        <v>2699317700</v>
      </c>
      <c r="V522" s="9">
        <f t="shared" si="82"/>
        <v>0.8942170460335217</v>
      </c>
      <c r="W522" s="8">
        <f t="shared" si="83"/>
        <v>10791</v>
      </c>
      <c r="X522" s="8">
        <f t="shared" si="84"/>
        <v>2416462600</v>
      </c>
      <c r="Y522" s="7">
        <f t="shared" si="85"/>
        <v>223684.17199518118</v>
      </c>
      <c r="Z522" s="9">
        <f t="shared" si="86"/>
        <v>0.0009953255965387106</v>
      </c>
      <c r="AA522" s="7">
        <v>226071.66295884317</v>
      </c>
      <c r="AB522" s="9">
        <f t="shared" si="89"/>
        <v>-0.010560770564582581</v>
      </c>
    </row>
    <row r="523" spans="1:28" ht="12.75">
      <c r="A523" s="14" t="s">
        <v>1074</v>
      </c>
      <c r="B523" s="14" t="s">
        <v>1075</v>
      </c>
      <c r="C523" t="s">
        <v>1031</v>
      </c>
      <c r="D523" s="18">
        <v>7</v>
      </c>
      <c r="E523" s="18">
        <v>85100</v>
      </c>
      <c r="F523" s="18">
        <v>9</v>
      </c>
      <c r="G523" s="18">
        <v>561750</v>
      </c>
      <c r="H523" s="18">
        <v>3</v>
      </c>
      <c r="I523" s="18">
        <v>366200</v>
      </c>
      <c r="J523" s="18">
        <v>9</v>
      </c>
      <c r="K523" s="18">
        <v>101950</v>
      </c>
      <c r="L523" s="18">
        <f t="shared" si="80"/>
        <v>3</v>
      </c>
      <c r="M523" s="18">
        <f t="shared" si="81"/>
        <v>1226800</v>
      </c>
      <c r="N523" s="18">
        <v>3</v>
      </c>
      <c r="O523" s="18">
        <v>1226800</v>
      </c>
      <c r="P523" s="18">
        <v>0</v>
      </c>
      <c r="Q523" s="18">
        <v>0</v>
      </c>
      <c r="R523" s="18">
        <v>0</v>
      </c>
      <c r="S523" s="18">
        <v>0</v>
      </c>
      <c r="T523" s="8">
        <f t="shared" si="87"/>
        <v>31</v>
      </c>
      <c r="U523" s="8">
        <f t="shared" si="88"/>
        <v>2341800</v>
      </c>
      <c r="V523" s="9">
        <f t="shared" si="82"/>
        <v>0.39625501750789993</v>
      </c>
      <c r="W523" s="8">
        <f t="shared" si="83"/>
        <v>12</v>
      </c>
      <c r="X523" s="8">
        <f t="shared" si="84"/>
        <v>927950</v>
      </c>
      <c r="Y523" s="7">
        <f t="shared" si="85"/>
        <v>77329.16666666667</v>
      </c>
      <c r="Z523" s="9">
        <f t="shared" si="86"/>
        <v>0</v>
      </c>
      <c r="AA523" s="7">
        <v>88937.5</v>
      </c>
      <c r="AB523" s="9">
        <f t="shared" si="89"/>
        <v>-0.13052237057858979</v>
      </c>
    </row>
    <row r="524" spans="1:28" ht="12.75">
      <c r="A524" s="14" t="s">
        <v>1076</v>
      </c>
      <c r="B524" s="14" t="s">
        <v>1077</v>
      </c>
      <c r="C524" t="s">
        <v>1031</v>
      </c>
      <c r="D524" s="18">
        <v>453</v>
      </c>
      <c r="E524" s="18">
        <v>45769389</v>
      </c>
      <c r="F524" s="18">
        <v>3541</v>
      </c>
      <c r="G524" s="18">
        <v>1065045000</v>
      </c>
      <c r="H524" s="18">
        <v>418</v>
      </c>
      <c r="I524" s="18">
        <v>152009100</v>
      </c>
      <c r="J524" s="18">
        <v>795</v>
      </c>
      <c r="K524" s="18">
        <v>7633487</v>
      </c>
      <c r="L524" s="18">
        <f t="shared" si="80"/>
        <v>158</v>
      </c>
      <c r="M524" s="18">
        <f t="shared" si="81"/>
        <v>121506335</v>
      </c>
      <c r="N524" s="18">
        <v>153</v>
      </c>
      <c r="O524" s="18">
        <v>114722735</v>
      </c>
      <c r="P524" s="18">
        <v>2</v>
      </c>
      <c r="Q524" s="18">
        <v>961300</v>
      </c>
      <c r="R524" s="18">
        <v>3</v>
      </c>
      <c r="S524" s="18">
        <v>5822300</v>
      </c>
      <c r="T524" s="8">
        <f t="shared" si="87"/>
        <v>5365</v>
      </c>
      <c r="U524" s="8">
        <f t="shared" si="88"/>
        <v>1391963311</v>
      </c>
      <c r="V524" s="9">
        <f t="shared" si="82"/>
        <v>0.8743435192452426</v>
      </c>
      <c r="W524" s="8">
        <f t="shared" si="83"/>
        <v>3959</v>
      </c>
      <c r="X524" s="8">
        <f t="shared" si="84"/>
        <v>1222876400</v>
      </c>
      <c r="Y524" s="7">
        <f t="shared" si="85"/>
        <v>307414.52386966406</v>
      </c>
      <c r="Z524" s="9">
        <f t="shared" si="86"/>
        <v>0.00418279702775873</v>
      </c>
      <c r="AA524" s="7">
        <v>321616.8818020754</v>
      </c>
      <c r="AB524" s="9">
        <f t="shared" si="89"/>
        <v>-0.04415924267666884</v>
      </c>
    </row>
    <row r="525" spans="1:28" ht="12.75">
      <c r="A525" s="14" t="s">
        <v>1078</v>
      </c>
      <c r="B525" s="14" t="s">
        <v>1079</v>
      </c>
      <c r="C525" t="s">
        <v>1080</v>
      </c>
      <c r="D525" s="18">
        <v>122</v>
      </c>
      <c r="E525" s="18">
        <v>21960200</v>
      </c>
      <c r="F525" s="18">
        <v>4396</v>
      </c>
      <c r="G525" s="18">
        <v>1351388000</v>
      </c>
      <c r="H525" s="18">
        <v>0</v>
      </c>
      <c r="I525" s="18">
        <v>0</v>
      </c>
      <c r="J525" s="18">
        <v>1</v>
      </c>
      <c r="K525" s="18">
        <v>420</v>
      </c>
      <c r="L525" s="18">
        <f t="shared" si="80"/>
        <v>146</v>
      </c>
      <c r="M525" s="18">
        <f t="shared" si="81"/>
        <v>404469350</v>
      </c>
      <c r="N525" s="18">
        <v>111</v>
      </c>
      <c r="O525" s="18">
        <v>360148400</v>
      </c>
      <c r="P525" s="18">
        <v>33</v>
      </c>
      <c r="Q525" s="18">
        <v>38760950</v>
      </c>
      <c r="R525" s="18">
        <v>2</v>
      </c>
      <c r="S525" s="18">
        <v>5560000</v>
      </c>
      <c r="T525" s="8">
        <f t="shared" si="87"/>
        <v>4665</v>
      </c>
      <c r="U525" s="8">
        <f t="shared" si="88"/>
        <v>1777817970</v>
      </c>
      <c r="V525" s="9">
        <f t="shared" si="82"/>
        <v>0.7601385646923121</v>
      </c>
      <c r="W525" s="8">
        <f t="shared" si="83"/>
        <v>4396</v>
      </c>
      <c r="X525" s="8">
        <f t="shared" si="84"/>
        <v>1356948000</v>
      </c>
      <c r="Y525" s="7">
        <f t="shared" si="85"/>
        <v>307413.10282074613</v>
      </c>
      <c r="Z525" s="9">
        <f t="shared" si="86"/>
        <v>0.003127429294687577</v>
      </c>
      <c r="AA525" s="7">
        <v>307599.1110098017</v>
      </c>
      <c r="AB525" s="9">
        <f t="shared" si="89"/>
        <v>-0.0006047097745013237</v>
      </c>
    </row>
    <row r="526" spans="1:28" ht="12.75">
      <c r="A526" s="14" t="s">
        <v>1081</v>
      </c>
      <c r="B526" s="14" t="s">
        <v>1082</v>
      </c>
      <c r="C526" t="s">
        <v>1080</v>
      </c>
      <c r="D526" s="18">
        <v>94</v>
      </c>
      <c r="E526" s="18">
        <v>5198000</v>
      </c>
      <c r="F526" s="18">
        <v>4843</v>
      </c>
      <c r="G526" s="18">
        <v>585885700</v>
      </c>
      <c r="H526" s="18">
        <v>0</v>
      </c>
      <c r="I526" s="18">
        <v>0</v>
      </c>
      <c r="J526" s="18">
        <v>0</v>
      </c>
      <c r="K526" s="18">
        <v>0</v>
      </c>
      <c r="L526" s="18">
        <f t="shared" si="80"/>
        <v>229</v>
      </c>
      <c r="M526" s="18">
        <f t="shared" si="81"/>
        <v>137859400</v>
      </c>
      <c r="N526" s="18">
        <v>201</v>
      </c>
      <c r="O526" s="18">
        <v>91504900</v>
      </c>
      <c r="P526" s="18">
        <v>22</v>
      </c>
      <c r="Q526" s="18">
        <v>29996800</v>
      </c>
      <c r="R526" s="18">
        <v>6</v>
      </c>
      <c r="S526" s="18">
        <v>16357700</v>
      </c>
      <c r="T526" s="8">
        <f t="shared" si="87"/>
        <v>5166</v>
      </c>
      <c r="U526" s="8">
        <f t="shared" si="88"/>
        <v>728943100</v>
      </c>
      <c r="V526" s="9">
        <f t="shared" si="82"/>
        <v>0.8037468219398743</v>
      </c>
      <c r="W526" s="8">
        <f t="shared" si="83"/>
        <v>4843</v>
      </c>
      <c r="X526" s="8">
        <f t="shared" si="84"/>
        <v>602243400</v>
      </c>
      <c r="Y526" s="7">
        <f t="shared" si="85"/>
        <v>120975.7794755317</v>
      </c>
      <c r="Z526" s="9">
        <f t="shared" si="86"/>
        <v>0.02244029746629058</v>
      </c>
      <c r="AA526" s="7">
        <v>120631.83884297521</v>
      </c>
      <c r="AB526" s="9">
        <f t="shared" si="89"/>
        <v>0.002851159659467639</v>
      </c>
    </row>
    <row r="527" spans="1:28" ht="12.75">
      <c r="A527" s="14" t="s">
        <v>1083</v>
      </c>
      <c r="B527" s="14" t="s">
        <v>1084</v>
      </c>
      <c r="C527" t="s">
        <v>1080</v>
      </c>
      <c r="D527" s="18">
        <v>81</v>
      </c>
      <c r="E527" s="18">
        <v>8777300</v>
      </c>
      <c r="F527" s="18">
        <v>7488</v>
      </c>
      <c r="G527" s="18">
        <v>1359211800</v>
      </c>
      <c r="H527" s="18">
        <v>0</v>
      </c>
      <c r="I527" s="18">
        <v>0</v>
      </c>
      <c r="J527" s="18">
        <v>1</v>
      </c>
      <c r="K527" s="18">
        <v>105200</v>
      </c>
      <c r="L527" s="18">
        <f t="shared" si="80"/>
        <v>338</v>
      </c>
      <c r="M527" s="18">
        <f t="shared" si="81"/>
        <v>261875200</v>
      </c>
      <c r="N527" s="18">
        <v>286</v>
      </c>
      <c r="O527" s="18">
        <v>207036500</v>
      </c>
      <c r="P527" s="18">
        <v>42</v>
      </c>
      <c r="Q527" s="18">
        <v>48467200</v>
      </c>
      <c r="R527" s="18">
        <v>10</v>
      </c>
      <c r="S527" s="18">
        <v>6371500</v>
      </c>
      <c r="T527" s="8">
        <f t="shared" si="87"/>
        <v>7908</v>
      </c>
      <c r="U527" s="8">
        <f t="shared" si="88"/>
        <v>1629969500</v>
      </c>
      <c r="V527" s="9">
        <f t="shared" si="82"/>
        <v>0.8338878733620476</v>
      </c>
      <c r="W527" s="8">
        <f t="shared" si="83"/>
        <v>7488</v>
      </c>
      <c r="X527" s="8">
        <f t="shared" si="84"/>
        <v>1365583300</v>
      </c>
      <c r="Y527" s="7">
        <f t="shared" si="85"/>
        <v>181518.66987179487</v>
      </c>
      <c r="Z527" s="9">
        <f t="shared" si="86"/>
        <v>0.003908968848803613</v>
      </c>
      <c r="AA527" s="7">
        <v>181592.48230738417</v>
      </c>
      <c r="AB527" s="9">
        <f t="shared" si="89"/>
        <v>-0.00040647296986860297</v>
      </c>
    </row>
    <row r="528" spans="1:28" ht="12.75">
      <c r="A528" s="14" t="s">
        <v>1085</v>
      </c>
      <c r="B528" s="14" t="s">
        <v>1086</v>
      </c>
      <c r="C528" t="s">
        <v>1080</v>
      </c>
      <c r="D528" s="18">
        <v>866</v>
      </c>
      <c r="E528" s="18">
        <v>49529700</v>
      </c>
      <c r="F528" s="18">
        <v>15121</v>
      </c>
      <c r="G528" s="18">
        <v>524043700</v>
      </c>
      <c r="H528" s="18">
        <v>0</v>
      </c>
      <c r="I528" s="18">
        <v>0</v>
      </c>
      <c r="J528" s="18">
        <v>0</v>
      </c>
      <c r="K528" s="18">
        <v>0</v>
      </c>
      <c r="L528" s="18">
        <f t="shared" si="80"/>
        <v>2582</v>
      </c>
      <c r="M528" s="18">
        <f t="shared" si="81"/>
        <v>325619100</v>
      </c>
      <c r="N528" s="18">
        <v>1801</v>
      </c>
      <c r="O528" s="18">
        <v>161072600</v>
      </c>
      <c r="P528" s="18">
        <v>173</v>
      </c>
      <c r="Q528" s="18">
        <v>72614100</v>
      </c>
      <c r="R528" s="18">
        <v>608</v>
      </c>
      <c r="S528" s="18">
        <v>91932400</v>
      </c>
      <c r="T528" s="8">
        <f t="shared" si="87"/>
        <v>18569</v>
      </c>
      <c r="U528" s="8">
        <f t="shared" si="88"/>
        <v>899192500</v>
      </c>
      <c r="V528" s="9">
        <f t="shared" si="82"/>
        <v>0.5827936732123544</v>
      </c>
      <c r="W528" s="8">
        <f t="shared" si="83"/>
        <v>15121</v>
      </c>
      <c r="X528" s="8">
        <f t="shared" si="84"/>
        <v>615976100</v>
      </c>
      <c r="Y528" s="7">
        <f t="shared" si="85"/>
        <v>34656.68275907678</v>
      </c>
      <c r="Z528" s="9">
        <f t="shared" si="86"/>
        <v>0.10223884207219255</v>
      </c>
      <c r="AA528" s="7">
        <v>34619.097823930155</v>
      </c>
      <c r="AB528" s="9">
        <f t="shared" si="89"/>
        <v>0.0010856705549572058</v>
      </c>
    </row>
    <row r="529" spans="1:28" ht="12.75">
      <c r="A529" s="14" t="s">
        <v>1087</v>
      </c>
      <c r="B529" s="14" t="s">
        <v>1088</v>
      </c>
      <c r="C529" t="s">
        <v>1080</v>
      </c>
      <c r="D529" s="18">
        <v>37</v>
      </c>
      <c r="E529" s="18">
        <v>1342300</v>
      </c>
      <c r="F529" s="18">
        <v>2484</v>
      </c>
      <c r="G529" s="18">
        <v>210195800</v>
      </c>
      <c r="H529" s="18">
        <v>0</v>
      </c>
      <c r="I529" s="18">
        <v>0</v>
      </c>
      <c r="J529" s="18">
        <v>0</v>
      </c>
      <c r="K529" s="18">
        <v>0</v>
      </c>
      <c r="L529" s="18">
        <f t="shared" si="80"/>
        <v>89</v>
      </c>
      <c r="M529" s="18">
        <f t="shared" si="81"/>
        <v>16831100</v>
      </c>
      <c r="N529" s="18">
        <v>72</v>
      </c>
      <c r="O529" s="18">
        <v>14547000</v>
      </c>
      <c r="P529" s="18">
        <v>17</v>
      </c>
      <c r="Q529" s="18">
        <v>2284100</v>
      </c>
      <c r="R529" s="18">
        <v>0</v>
      </c>
      <c r="S529" s="18">
        <v>0</v>
      </c>
      <c r="T529" s="8">
        <f t="shared" si="87"/>
        <v>2610</v>
      </c>
      <c r="U529" s="8">
        <f t="shared" si="88"/>
        <v>228369200</v>
      </c>
      <c r="V529" s="9">
        <f t="shared" si="82"/>
        <v>0.9204209674509523</v>
      </c>
      <c r="W529" s="8">
        <f t="shared" si="83"/>
        <v>2484</v>
      </c>
      <c r="X529" s="8">
        <f t="shared" si="84"/>
        <v>210195800</v>
      </c>
      <c r="Y529" s="7">
        <f t="shared" si="85"/>
        <v>84619.88727858293</v>
      </c>
      <c r="Z529" s="9">
        <f t="shared" si="86"/>
        <v>0</v>
      </c>
      <c r="AA529" s="7">
        <v>84719.31451612903</v>
      </c>
      <c r="AB529" s="9">
        <f t="shared" si="89"/>
        <v>-0.0011736076727482416</v>
      </c>
    </row>
    <row r="530" spans="1:28" ht="12.75">
      <c r="A530" s="14" t="s">
        <v>1089</v>
      </c>
      <c r="B530" s="14" t="s">
        <v>1090</v>
      </c>
      <c r="C530" t="s">
        <v>1080</v>
      </c>
      <c r="D530" s="18">
        <v>41</v>
      </c>
      <c r="E530" s="18">
        <v>717900</v>
      </c>
      <c r="F530" s="18">
        <v>1312</v>
      </c>
      <c r="G530" s="18">
        <v>134756700</v>
      </c>
      <c r="H530" s="18">
        <v>0</v>
      </c>
      <c r="I530" s="18">
        <v>0</v>
      </c>
      <c r="J530" s="18">
        <v>0</v>
      </c>
      <c r="K530" s="18">
        <v>0</v>
      </c>
      <c r="L530" s="18">
        <f t="shared" si="80"/>
        <v>148</v>
      </c>
      <c r="M530" s="18">
        <f t="shared" si="81"/>
        <v>52644300</v>
      </c>
      <c r="N530" s="18">
        <v>119</v>
      </c>
      <c r="O530" s="18">
        <v>43809500</v>
      </c>
      <c r="P530" s="18">
        <v>21</v>
      </c>
      <c r="Q530" s="18">
        <v>6634800</v>
      </c>
      <c r="R530" s="18">
        <v>8</v>
      </c>
      <c r="S530" s="18">
        <v>2200000</v>
      </c>
      <c r="T530" s="8">
        <f t="shared" si="87"/>
        <v>1501</v>
      </c>
      <c r="U530" s="8">
        <f t="shared" si="88"/>
        <v>188118900</v>
      </c>
      <c r="V530" s="9">
        <f t="shared" si="82"/>
        <v>0.7163379118206623</v>
      </c>
      <c r="W530" s="8">
        <f t="shared" si="83"/>
        <v>1312</v>
      </c>
      <c r="X530" s="8">
        <f t="shared" si="84"/>
        <v>136956700</v>
      </c>
      <c r="Y530" s="7">
        <f t="shared" si="85"/>
        <v>102710.8993902439</v>
      </c>
      <c r="Z530" s="9">
        <f t="shared" si="86"/>
        <v>0.011694731364046888</v>
      </c>
      <c r="AA530" s="7">
        <v>102827.48091603053</v>
      </c>
      <c r="AB530" s="9">
        <f t="shared" si="89"/>
        <v>-0.0011337584539471057</v>
      </c>
    </row>
    <row r="531" spans="1:28" ht="12.75">
      <c r="A531" s="14" t="s">
        <v>1091</v>
      </c>
      <c r="B531" s="14" t="s">
        <v>1092</v>
      </c>
      <c r="C531" t="s">
        <v>1080</v>
      </c>
      <c r="D531" s="18">
        <v>178</v>
      </c>
      <c r="E531" s="18">
        <v>7252000</v>
      </c>
      <c r="F531" s="18">
        <v>5652</v>
      </c>
      <c r="G531" s="18">
        <v>692384900</v>
      </c>
      <c r="H531" s="18">
        <v>0</v>
      </c>
      <c r="I531" s="18">
        <v>0</v>
      </c>
      <c r="J531" s="18">
        <v>0</v>
      </c>
      <c r="K531" s="18">
        <v>0</v>
      </c>
      <c r="L531" s="18">
        <f t="shared" si="80"/>
        <v>459</v>
      </c>
      <c r="M531" s="18">
        <f t="shared" si="81"/>
        <v>198794300</v>
      </c>
      <c r="N531" s="18">
        <v>264</v>
      </c>
      <c r="O531" s="18">
        <v>71551800</v>
      </c>
      <c r="P531" s="18">
        <v>172</v>
      </c>
      <c r="Q531" s="18">
        <v>115782200</v>
      </c>
      <c r="R531" s="18">
        <v>23</v>
      </c>
      <c r="S531" s="18">
        <v>11460300</v>
      </c>
      <c r="T531" s="8">
        <f t="shared" si="87"/>
        <v>6289</v>
      </c>
      <c r="U531" s="8">
        <f t="shared" si="88"/>
        <v>898431200</v>
      </c>
      <c r="V531" s="9">
        <f t="shared" si="82"/>
        <v>0.7706599013925607</v>
      </c>
      <c r="W531" s="8">
        <f t="shared" si="83"/>
        <v>5652</v>
      </c>
      <c r="X531" s="8">
        <f t="shared" si="84"/>
        <v>703845200</v>
      </c>
      <c r="Y531" s="7">
        <f t="shared" si="85"/>
        <v>122502.63623496107</v>
      </c>
      <c r="Z531" s="9">
        <f t="shared" si="86"/>
        <v>0.012755901620513625</v>
      </c>
      <c r="AA531" s="7">
        <v>123061.92011311417</v>
      </c>
      <c r="AB531" s="9">
        <f t="shared" si="89"/>
        <v>-0.004544735509075665</v>
      </c>
    </row>
    <row r="532" spans="1:28" ht="12.75">
      <c r="A532" s="14" t="s">
        <v>1093</v>
      </c>
      <c r="B532" s="14" t="s">
        <v>1094</v>
      </c>
      <c r="C532" t="s">
        <v>1080</v>
      </c>
      <c r="D532" s="18">
        <v>107</v>
      </c>
      <c r="E532" s="18">
        <v>8489400</v>
      </c>
      <c r="F532" s="18">
        <v>2514</v>
      </c>
      <c r="G532" s="18">
        <v>445497400</v>
      </c>
      <c r="H532" s="18">
        <v>0</v>
      </c>
      <c r="I532" s="18">
        <v>0</v>
      </c>
      <c r="J532" s="18">
        <v>0</v>
      </c>
      <c r="K532" s="18">
        <v>0</v>
      </c>
      <c r="L532" s="18">
        <f t="shared" si="80"/>
        <v>329</v>
      </c>
      <c r="M532" s="18">
        <f t="shared" si="81"/>
        <v>391122000</v>
      </c>
      <c r="N532" s="18">
        <v>176</v>
      </c>
      <c r="O532" s="18">
        <v>86755600</v>
      </c>
      <c r="P532" s="18">
        <v>153</v>
      </c>
      <c r="Q532" s="18">
        <v>304366400</v>
      </c>
      <c r="R532" s="18">
        <v>0</v>
      </c>
      <c r="S532" s="18">
        <v>0</v>
      </c>
      <c r="T532" s="8">
        <f t="shared" si="87"/>
        <v>2950</v>
      </c>
      <c r="U532" s="8">
        <f t="shared" si="88"/>
        <v>845108800</v>
      </c>
      <c r="V532" s="9">
        <f t="shared" si="82"/>
        <v>0.5271479837862296</v>
      </c>
      <c r="W532" s="8">
        <f t="shared" si="83"/>
        <v>2514</v>
      </c>
      <c r="X532" s="8">
        <f t="shared" si="84"/>
        <v>445497400</v>
      </c>
      <c r="Y532" s="7">
        <f t="shared" si="85"/>
        <v>177206.6030230708</v>
      </c>
      <c r="Z532" s="9">
        <f t="shared" si="86"/>
        <v>0</v>
      </c>
      <c r="AA532" s="7">
        <v>176886.65338645419</v>
      </c>
      <c r="AB532" s="9">
        <f t="shared" si="89"/>
        <v>0.001808783367717494</v>
      </c>
    </row>
    <row r="533" spans="1:28" ht="12.75">
      <c r="A533" s="14" t="s">
        <v>1095</v>
      </c>
      <c r="B533" s="14" t="s">
        <v>1096</v>
      </c>
      <c r="C533" t="s">
        <v>1080</v>
      </c>
      <c r="D533" s="18">
        <v>458</v>
      </c>
      <c r="E533" s="18">
        <v>78444500</v>
      </c>
      <c r="F533" s="18">
        <v>10075</v>
      </c>
      <c r="G533" s="18">
        <v>1390712300</v>
      </c>
      <c r="H533" s="18">
        <v>0</v>
      </c>
      <c r="I533" s="18">
        <v>0</v>
      </c>
      <c r="J533" s="18">
        <v>0</v>
      </c>
      <c r="K533" s="18">
        <v>0</v>
      </c>
      <c r="L533" s="18">
        <f t="shared" si="80"/>
        <v>1212</v>
      </c>
      <c r="M533" s="18">
        <f t="shared" si="81"/>
        <v>1278473100</v>
      </c>
      <c r="N533" s="18">
        <v>893</v>
      </c>
      <c r="O533" s="18">
        <v>428621800</v>
      </c>
      <c r="P533" s="18">
        <v>226</v>
      </c>
      <c r="Q533" s="18">
        <v>784123800</v>
      </c>
      <c r="R533" s="18">
        <v>93</v>
      </c>
      <c r="S533" s="18">
        <v>65727500</v>
      </c>
      <c r="T533" s="8">
        <f t="shared" si="87"/>
        <v>11745</v>
      </c>
      <c r="U533" s="8">
        <f t="shared" si="88"/>
        <v>2747629900</v>
      </c>
      <c r="V533" s="9">
        <f t="shared" si="82"/>
        <v>0.5061497911345338</v>
      </c>
      <c r="W533" s="8">
        <f t="shared" si="83"/>
        <v>10075</v>
      </c>
      <c r="X533" s="8">
        <f t="shared" si="84"/>
        <v>1456439800</v>
      </c>
      <c r="Y533" s="7">
        <f t="shared" si="85"/>
        <v>138035.96029776675</v>
      </c>
      <c r="Z533" s="9">
        <f t="shared" si="86"/>
        <v>0.023921525966797783</v>
      </c>
      <c r="AA533" s="7">
        <v>139943.92960127274</v>
      </c>
      <c r="AB533" s="9">
        <f t="shared" si="89"/>
        <v>-0.01363381254865547</v>
      </c>
    </row>
    <row r="534" spans="1:28" ht="12.75">
      <c r="A534" s="14" t="s">
        <v>1097</v>
      </c>
      <c r="B534" s="14" t="s">
        <v>1098</v>
      </c>
      <c r="C534" t="s">
        <v>1080</v>
      </c>
      <c r="D534" s="18">
        <v>87</v>
      </c>
      <c r="E534" s="18">
        <v>5941700</v>
      </c>
      <c r="F534" s="18">
        <v>2411</v>
      </c>
      <c r="G534" s="18">
        <v>397775200</v>
      </c>
      <c r="H534" s="18">
        <v>0</v>
      </c>
      <c r="I534" s="18">
        <v>0</v>
      </c>
      <c r="J534" s="18">
        <v>0</v>
      </c>
      <c r="K534" s="18">
        <v>0</v>
      </c>
      <c r="L534" s="18">
        <f t="shared" si="80"/>
        <v>156</v>
      </c>
      <c r="M534" s="18">
        <f t="shared" si="81"/>
        <v>81419500</v>
      </c>
      <c r="N534" s="18">
        <v>102</v>
      </c>
      <c r="O534" s="18">
        <v>55364300</v>
      </c>
      <c r="P534" s="18">
        <v>54</v>
      </c>
      <c r="Q534" s="18">
        <v>26055200</v>
      </c>
      <c r="R534" s="18">
        <v>0</v>
      </c>
      <c r="S534" s="18">
        <v>0</v>
      </c>
      <c r="T534" s="8">
        <f t="shared" si="87"/>
        <v>2654</v>
      </c>
      <c r="U534" s="8">
        <f t="shared" si="88"/>
        <v>485136400</v>
      </c>
      <c r="V534" s="9">
        <f t="shared" si="82"/>
        <v>0.8199244583585152</v>
      </c>
      <c r="W534" s="8">
        <f t="shared" si="83"/>
        <v>2411</v>
      </c>
      <c r="X534" s="8">
        <f t="shared" si="84"/>
        <v>397775200</v>
      </c>
      <c r="Y534" s="7">
        <f t="shared" si="85"/>
        <v>164983.49232683535</v>
      </c>
      <c r="Z534" s="9">
        <f t="shared" si="86"/>
        <v>0</v>
      </c>
      <c r="AA534" s="7">
        <v>165537.23051409618</v>
      </c>
      <c r="AB534" s="9">
        <f t="shared" si="89"/>
        <v>-0.003345097568330318</v>
      </c>
    </row>
    <row r="535" spans="1:28" ht="12.75">
      <c r="A535" s="14" t="s">
        <v>1099</v>
      </c>
      <c r="B535" s="14" t="s">
        <v>1100</v>
      </c>
      <c r="C535" t="s">
        <v>1080</v>
      </c>
      <c r="D535" s="18">
        <v>102</v>
      </c>
      <c r="E535" s="18">
        <v>13434100</v>
      </c>
      <c r="F535" s="18">
        <v>3684</v>
      </c>
      <c r="G535" s="18">
        <v>1053509800</v>
      </c>
      <c r="H535" s="18">
        <v>0</v>
      </c>
      <c r="I535" s="18">
        <v>0</v>
      </c>
      <c r="J535" s="18">
        <v>0</v>
      </c>
      <c r="K535" s="18">
        <v>0</v>
      </c>
      <c r="L535" s="18">
        <f t="shared" si="80"/>
        <v>156</v>
      </c>
      <c r="M535" s="18">
        <f t="shared" si="81"/>
        <v>232287065</v>
      </c>
      <c r="N535" s="18">
        <v>130</v>
      </c>
      <c r="O535" s="18">
        <v>131942885</v>
      </c>
      <c r="P535" s="18">
        <v>12</v>
      </c>
      <c r="Q535" s="18">
        <v>64632580</v>
      </c>
      <c r="R535" s="18">
        <v>14</v>
      </c>
      <c r="S535" s="18">
        <v>35711600</v>
      </c>
      <c r="T535" s="8">
        <f t="shared" si="87"/>
        <v>3942</v>
      </c>
      <c r="U535" s="8">
        <f t="shared" si="88"/>
        <v>1299230965</v>
      </c>
      <c r="V535" s="9">
        <f t="shared" si="82"/>
        <v>0.8108718375566119</v>
      </c>
      <c r="W535" s="8">
        <f t="shared" si="83"/>
        <v>3684</v>
      </c>
      <c r="X535" s="8">
        <f t="shared" si="84"/>
        <v>1089221400</v>
      </c>
      <c r="Y535" s="7">
        <f t="shared" si="85"/>
        <v>285969.0010857763</v>
      </c>
      <c r="Z535" s="9">
        <f t="shared" si="86"/>
        <v>0.027486721731574494</v>
      </c>
      <c r="AA535" s="7">
        <v>285508.14332247555</v>
      </c>
      <c r="AB535" s="9">
        <f t="shared" si="89"/>
        <v>0.0016141667902629204</v>
      </c>
    </row>
    <row r="536" spans="1:28" ht="12.75">
      <c r="A536" s="14" t="s">
        <v>1101</v>
      </c>
      <c r="B536" s="14" t="s">
        <v>1102</v>
      </c>
      <c r="C536" t="s">
        <v>1080</v>
      </c>
      <c r="D536" s="18">
        <v>267</v>
      </c>
      <c r="E536" s="18">
        <v>6646400</v>
      </c>
      <c r="F536" s="18">
        <v>9200</v>
      </c>
      <c r="G536" s="18">
        <v>1026878921</v>
      </c>
      <c r="H536" s="18">
        <v>0</v>
      </c>
      <c r="I536" s="18">
        <v>0</v>
      </c>
      <c r="J536" s="18">
        <v>0</v>
      </c>
      <c r="K536" s="18">
        <v>0</v>
      </c>
      <c r="L536" s="18">
        <f t="shared" si="80"/>
        <v>801</v>
      </c>
      <c r="M536" s="18">
        <f t="shared" si="81"/>
        <v>206539800</v>
      </c>
      <c r="N536" s="18">
        <v>628</v>
      </c>
      <c r="O536" s="18">
        <v>129918500</v>
      </c>
      <c r="P536" s="18">
        <v>60</v>
      </c>
      <c r="Q536" s="18">
        <v>21336000</v>
      </c>
      <c r="R536" s="18">
        <v>113</v>
      </c>
      <c r="S536" s="18">
        <v>55285300</v>
      </c>
      <c r="T536" s="8">
        <f t="shared" si="87"/>
        <v>10268</v>
      </c>
      <c r="U536" s="8">
        <f t="shared" si="88"/>
        <v>1240065121</v>
      </c>
      <c r="V536" s="9">
        <f t="shared" si="82"/>
        <v>0.8280846736273941</v>
      </c>
      <c r="W536" s="8">
        <f t="shared" si="83"/>
        <v>9200</v>
      </c>
      <c r="X536" s="8">
        <f t="shared" si="84"/>
        <v>1082164221</v>
      </c>
      <c r="Y536" s="7">
        <f t="shared" si="85"/>
        <v>111617.27402173913</v>
      </c>
      <c r="Z536" s="9">
        <f t="shared" si="86"/>
        <v>0.04458257801446542</v>
      </c>
      <c r="AA536" s="7">
        <v>112166.86438653637</v>
      </c>
      <c r="AB536" s="9">
        <f t="shared" si="89"/>
        <v>-0.004899756873859916</v>
      </c>
    </row>
    <row r="537" spans="1:28" ht="12.75">
      <c r="A537" s="14" t="s">
        <v>1103</v>
      </c>
      <c r="B537" s="14" t="s">
        <v>1104</v>
      </c>
      <c r="C537" t="s">
        <v>1080</v>
      </c>
      <c r="D537" s="18">
        <v>244</v>
      </c>
      <c r="E537" s="18">
        <v>10294500</v>
      </c>
      <c r="F537" s="18">
        <v>7351</v>
      </c>
      <c r="G537" s="18">
        <v>985103000</v>
      </c>
      <c r="H537" s="18">
        <v>0</v>
      </c>
      <c r="I537" s="18">
        <v>0</v>
      </c>
      <c r="J537" s="18">
        <v>0</v>
      </c>
      <c r="K537" s="18">
        <v>0</v>
      </c>
      <c r="L537" s="18">
        <f t="shared" si="80"/>
        <v>529</v>
      </c>
      <c r="M537" s="18">
        <f t="shared" si="81"/>
        <v>467412000</v>
      </c>
      <c r="N537" s="18">
        <v>362</v>
      </c>
      <c r="O537" s="18">
        <v>128012600</v>
      </c>
      <c r="P537" s="18">
        <v>91</v>
      </c>
      <c r="Q537" s="18">
        <v>289782400</v>
      </c>
      <c r="R537" s="18">
        <v>76</v>
      </c>
      <c r="S537" s="18">
        <v>49617000</v>
      </c>
      <c r="T537" s="8">
        <f t="shared" si="87"/>
        <v>8124</v>
      </c>
      <c r="U537" s="8">
        <f t="shared" si="88"/>
        <v>1462809500</v>
      </c>
      <c r="V537" s="9">
        <f t="shared" si="82"/>
        <v>0.6734321864877142</v>
      </c>
      <c r="W537" s="8">
        <f t="shared" si="83"/>
        <v>7351</v>
      </c>
      <c r="X537" s="8">
        <f t="shared" si="84"/>
        <v>1034720000</v>
      </c>
      <c r="Y537" s="7">
        <f t="shared" si="85"/>
        <v>134009.3864780302</v>
      </c>
      <c r="Z537" s="9">
        <f t="shared" si="86"/>
        <v>0.03391897577914281</v>
      </c>
      <c r="AA537" s="7">
        <v>134284.93132054943</v>
      </c>
      <c r="AB537" s="9">
        <f t="shared" si="89"/>
        <v>-0.002051941642368395</v>
      </c>
    </row>
    <row r="538" spans="1:28" ht="12.75">
      <c r="A538" s="14" t="s">
        <v>1105</v>
      </c>
      <c r="B538" s="14" t="s">
        <v>1106</v>
      </c>
      <c r="C538" t="s">
        <v>1080</v>
      </c>
      <c r="D538" s="18">
        <v>63</v>
      </c>
      <c r="E538" s="18">
        <v>3827200</v>
      </c>
      <c r="F538" s="18">
        <v>5162</v>
      </c>
      <c r="G538" s="18">
        <v>614044100</v>
      </c>
      <c r="H538" s="18">
        <v>0</v>
      </c>
      <c r="I538" s="18">
        <v>0</v>
      </c>
      <c r="J538" s="18">
        <v>0</v>
      </c>
      <c r="K538" s="18">
        <v>0</v>
      </c>
      <c r="L538" s="18">
        <f t="shared" si="80"/>
        <v>368</v>
      </c>
      <c r="M538" s="18">
        <f t="shared" si="81"/>
        <v>153908400</v>
      </c>
      <c r="N538" s="18">
        <v>231</v>
      </c>
      <c r="O538" s="18">
        <v>75596100</v>
      </c>
      <c r="P538" s="18">
        <v>87</v>
      </c>
      <c r="Q538" s="18">
        <v>34886600</v>
      </c>
      <c r="R538" s="18">
        <v>50</v>
      </c>
      <c r="S538" s="18">
        <v>43425700</v>
      </c>
      <c r="T538" s="8">
        <f t="shared" si="87"/>
        <v>5593</v>
      </c>
      <c r="U538" s="8">
        <f t="shared" si="88"/>
        <v>771779700</v>
      </c>
      <c r="V538" s="9">
        <f t="shared" si="82"/>
        <v>0.7956209524557332</v>
      </c>
      <c r="W538" s="8">
        <f t="shared" si="83"/>
        <v>5162</v>
      </c>
      <c r="X538" s="8">
        <f t="shared" si="84"/>
        <v>657469800</v>
      </c>
      <c r="Y538" s="7">
        <f t="shared" si="85"/>
        <v>118954.6881053855</v>
      </c>
      <c r="Z538" s="9">
        <f t="shared" si="86"/>
        <v>0.05626696322797814</v>
      </c>
      <c r="AA538" s="7">
        <v>119224.55495356038</v>
      </c>
      <c r="AB538" s="9">
        <f t="shared" si="89"/>
        <v>-0.0022635173457346298</v>
      </c>
    </row>
    <row r="539" spans="1:28" ht="12.75">
      <c r="A539" s="14" t="s">
        <v>1107</v>
      </c>
      <c r="B539" s="14" t="s">
        <v>1108</v>
      </c>
      <c r="C539" t="s">
        <v>1080</v>
      </c>
      <c r="D539" s="18">
        <v>24</v>
      </c>
      <c r="E539" s="18">
        <v>343800</v>
      </c>
      <c r="F539" s="18">
        <v>3309</v>
      </c>
      <c r="G539" s="18">
        <v>233733160</v>
      </c>
      <c r="H539" s="18">
        <v>0</v>
      </c>
      <c r="I539" s="18">
        <v>0</v>
      </c>
      <c r="J539" s="18">
        <v>0</v>
      </c>
      <c r="K539" s="18">
        <v>0</v>
      </c>
      <c r="L539" s="18">
        <f t="shared" si="80"/>
        <v>239</v>
      </c>
      <c r="M539" s="18">
        <f t="shared" si="81"/>
        <v>52236700</v>
      </c>
      <c r="N539" s="18">
        <v>180</v>
      </c>
      <c r="O539" s="18">
        <v>25607200</v>
      </c>
      <c r="P539" s="18">
        <v>24</v>
      </c>
      <c r="Q539" s="18">
        <v>4870500</v>
      </c>
      <c r="R539" s="18">
        <v>35</v>
      </c>
      <c r="S539" s="18">
        <v>21759000</v>
      </c>
      <c r="T539" s="8">
        <f t="shared" si="87"/>
        <v>3572</v>
      </c>
      <c r="U539" s="8">
        <f t="shared" si="88"/>
        <v>286313660</v>
      </c>
      <c r="V539" s="9">
        <f t="shared" si="82"/>
        <v>0.8163535054527262</v>
      </c>
      <c r="W539" s="8">
        <f t="shared" si="83"/>
        <v>3309</v>
      </c>
      <c r="X539" s="8">
        <f t="shared" si="84"/>
        <v>255492160</v>
      </c>
      <c r="Y539" s="7">
        <f t="shared" si="85"/>
        <v>70635.58779087338</v>
      </c>
      <c r="Z539" s="9">
        <f t="shared" si="86"/>
        <v>0.0759970725811685</v>
      </c>
      <c r="AA539" s="7">
        <v>70769.33293087836</v>
      </c>
      <c r="AB539" s="9">
        <f t="shared" si="89"/>
        <v>-0.001889874250130449</v>
      </c>
    </row>
    <row r="540" spans="1:28" ht="12.75">
      <c r="A540" s="14" t="s">
        <v>1109</v>
      </c>
      <c r="B540" s="14" t="s">
        <v>1110</v>
      </c>
      <c r="C540" t="s">
        <v>1080</v>
      </c>
      <c r="D540" s="18">
        <v>267</v>
      </c>
      <c r="E540" s="18">
        <v>6772000</v>
      </c>
      <c r="F540" s="18">
        <v>7322</v>
      </c>
      <c r="G540" s="18">
        <v>892079700</v>
      </c>
      <c r="H540" s="18">
        <v>4</v>
      </c>
      <c r="I540" s="18">
        <v>1076500</v>
      </c>
      <c r="J540" s="18">
        <v>4</v>
      </c>
      <c r="K540" s="18">
        <v>14500</v>
      </c>
      <c r="L540" s="18">
        <f t="shared" si="80"/>
        <v>277</v>
      </c>
      <c r="M540" s="18">
        <f t="shared" si="81"/>
        <v>89613100</v>
      </c>
      <c r="N540" s="18">
        <v>242</v>
      </c>
      <c r="O540" s="18">
        <v>57946200</v>
      </c>
      <c r="P540" s="18">
        <v>26</v>
      </c>
      <c r="Q540" s="18">
        <v>6511400</v>
      </c>
      <c r="R540" s="18">
        <v>9</v>
      </c>
      <c r="S540" s="18">
        <v>25155500</v>
      </c>
      <c r="T540" s="8">
        <f t="shared" si="87"/>
        <v>7874</v>
      </c>
      <c r="U540" s="8">
        <f t="shared" si="88"/>
        <v>989555800</v>
      </c>
      <c r="V540" s="9">
        <f t="shared" si="82"/>
        <v>0.9025829569186498</v>
      </c>
      <c r="W540" s="8">
        <f t="shared" si="83"/>
        <v>7326</v>
      </c>
      <c r="X540" s="8">
        <f t="shared" si="84"/>
        <v>918311700</v>
      </c>
      <c r="Y540" s="7">
        <f t="shared" si="85"/>
        <v>121915.94321594322</v>
      </c>
      <c r="Z540" s="9">
        <f t="shared" si="86"/>
        <v>0.02542100202939541</v>
      </c>
      <c r="AA540" s="7">
        <v>122206.79147308007</v>
      </c>
      <c r="AB540" s="9">
        <f t="shared" si="89"/>
        <v>-0.00237996803312621</v>
      </c>
    </row>
    <row r="541" spans="1:28" ht="12.75">
      <c r="A541" s="14" t="s">
        <v>1111</v>
      </c>
      <c r="B541" s="14" t="s">
        <v>282</v>
      </c>
      <c r="C541" t="s">
        <v>1080</v>
      </c>
      <c r="D541" s="18">
        <v>91</v>
      </c>
      <c r="E541" s="18">
        <v>5775500</v>
      </c>
      <c r="F541" s="18">
        <v>4786</v>
      </c>
      <c r="G541" s="18">
        <v>763639500</v>
      </c>
      <c r="H541" s="18">
        <v>0</v>
      </c>
      <c r="I541" s="18">
        <v>0</v>
      </c>
      <c r="J541" s="18">
        <v>0</v>
      </c>
      <c r="K541" s="18">
        <v>0</v>
      </c>
      <c r="L541" s="18">
        <f t="shared" si="80"/>
        <v>327</v>
      </c>
      <c r="M541" s="18">
        <f t="shared" si="81"/>
        <v>338287900</v>
      </c>
      <c r="N541" s="18">
        <v>241</v>
      </c>
      <c r="O541" s="18">
        <v>209414800</v>
      </c>
      <c r="P541" s="18">
        <v>67</v>
      </c>
      <c r="Q541" s="18">
        <v>48707800</v>
      </c>
      <c r="R541" s="18">
        <v>19</v>
      </c>
      <c r="S541" s="18">
        <v>80165300</v>
      </c>
      <c r="T541" s="8">
        <f t="shared" si="87"/>
        <v>5204</v>
      </c>
      <c r="U541" s="8">
        <f t="shared" si="88"/>
        <v>1107702900</v>
      </c>
      <c r="V541" s="9">
        <f t="shared" si="82"/>
        <v>0.689390178539751</v>
      </c>
      <c r="W541" s="8">
        <f t="shared" si="83"/>
        <v>4786</v>
      </c>
      <c r="X541" s="8">
        <f t="shared" si="84"/>
        <v>843804800</v>
      </c>
      <c r="Y541" s="7">
        <f t="shared" si="85"/>
        <v>159556.9368992896</v>
      </c>
      <c r="Z541" s="9">
        <f t="shared" si="86"/>
        <v>0.07237075934350266</v>
      </c>
      <c r="AA541" s="7">
        <v>159737.96489761805</v>
      </c>
      <c r="AB541" s="9">
        <f t="shared" si="89"/>
        <v>-0.0011332809857973918</v>
      </c>
    </row>
    <row r="542" spans="1:28" ht="12.75">
      <c r="A542" s="14" t="s">
        <v>1112</v>
      </c>
      <c r="B542" s="14" t="s">
        <v>1113</v>
      </c>
      <c r="C542" t="s">
        <v>1080</v>
      </c>
      <c r="D542" s="18">
        <v>83</v>
      </c>
      <c r="E542" s="18">
        <v>15091600</v>
      </c>
      <c r="F542" s="18">
        <v>6173</v>
      </c>
      <c r="G542" s="18">
        <v>2498154500</v>
      </c>
      <c r="H542" s="18">
        <v>0</v>
      </c>
      <c r="I542" s="18">
        <v>0</v>
      </c>
      <c r="J542" s="18">
        <v>0</v>
      </c>
      <c r="K542" s="18">
        <v>0</v>
      </c>
      <c r="L542" s="18">
        <f t="shared" si="80"/>
        <v>406</v>
      </c>
      <c r="M542" s="18">
        <f t="shared" si="81"/>
        <v>592145900</v>
      </c>
      <c r="N542" s="18">
        <v>356</v>
      </c>
      <c r="O542" s="18">
        <v>293128600</v>
      </c>
      <c r="P542" s="18">
        <v>9</v>
      </c>
      <c r="Q542" s="18">
        <v>238161000</v>
      </c>
      <c r="R542" s="18">
        <v>41</v>
      </c>
      <c r="S542" s="18">
        <v>60856300</v>
      </c>
      <c r="T542" s="8">
        <f t="shared" si="87"/>
        <v>6662</v>
      </c>
      <c r="U542" s="8">
        <f t="shared" si="88"/>
        <v>3105392000</v>
      </c>
      <c r="V542" s="9">
        <f t="shared" si="82"/>
        <v>0.8044570540530793</v>
      </c>
      <c r="W542" s="8">
        <f t="shared" si="83"/>
        <v>6173</v>
      </c>
      <c r="X542" s="8">
        <f t="shared" si="84"/>
        <v>2559010800</v>
      </c>
      <c r="Y542" s="7">
        <f t="shared" si="85"/>
        <v>404690.50704681675</v>
      </c>
      <c r="Z542" s="9">
        <f t="shared" si="86"/>
        <v>0.019596978416895516</v>
      </c>
      <c r="AA542" s="7">
        <v>405444.8476992871</v>
      </c>
      <c r="AB542" s="9">
        <f t="shared" si="89"/>
        <v>-0.0018605259303476082</v>
      </c>
    </row>
    <row r="543" spans="1:28" ht="12.75">
      <c r="A543" s="14" t="s">
        <v>1114</v>
      </c>
      <c r="B543" s="14" t="s">
        <v>596</v>
      </c>
      <c r="C543" t="s">
        <v>1080</v>
      </c>
      <c r="D543" s="18">
        <v>172</v>
      </c>
      <c r="E543" s="18">
        <v>5127600</v>
      </c>
      <c r="F543" s="18">
        <v>16126</v>
      </c>
      <c r="G543" s="18">
        <v>741447600</v>
      </c>
      <c r="H543" s="18">
        <v>0</v>
      </c>
      <c r="I543" s="18">
        <v>0</v>
      </c>
      <c r="J543" s="18">
        <v>0</v>
      </c>
      <c r="K543" s="18">
        <v>0</v>
      </c>
      <c r="L543" s="18">
        <f t="shared" si="80"/>
        <v>970</v>
      </c>
      <c r="M543" s="18">
        <f t="shared" si="81"/>
        <v>286085900</v>
      </c>
      <c r="N543" s="18">
        <v>719</v>
      </c>
      <c r="O543" s="18">
        <v>183215700</v>
      </c>
      <c r="P543" s="18">
        <v>202</v>
      </c>
      <c r="Q543" s="18">
        <v>82123700</v>
      </c>
      <c r="R543" s="18">
        <v>49</v>
      </c>
      <c r="S543" s="18">
        <v>20746500</v>
      </c>
      <c r="T543" s="8">
        <f t="shared" si="87"/>
        <v>17268</v>
      </c>
      <c r="U543" s="8">
        <f t="shared" si="88"/>
        <v>1032661100</v>
      </c>
      <c r="V543" s="9">
        <f t="shared" si="82"/>
        <v>0.7179970272919161</v>
      </c>
      <c r="W543" s="8">
        <f t="shared" si="83"/>
        <v>16126</v>
      </c>
      <c r="X543" s="8">
        <f t="shared" si="84"/>
        <v>762194100</v>
      </c>
      <c r="Y543" s="7">
        <f t="shared" si="85"/>
        <v>45978.395138285996</v>
      </c>
      <c r="Z543" s="9">
        <f t="shared" si="86"/>
        <v>0.02009032779485932</v>
      </c>
      <c r="AA543" s="7">
        <v>45969.51778852114</v>
      </c>
      <c r="AB543" s="9">
        <f t="shared" si="89"/>
        <v>0.0001931138326422647</v>
      </c>
    </row>
    <row r="544" spans="1:28" ht="12.75">
      <c r="A544" s="14" t="s">
        <v>1115</v>
      </c>
      <c r="B544" s="14" t="s">
        <v>1116</v>
      </c>
      <c r="C544" t="s">
        <v>1080</v>
      </c>
      <c r="D544" s="18">
        <v>202</v>
      </c>
      <c r="E544" s="18">
        <v>8234800</v>
      </c>
      <c r="F544" s="18">
        <v>9180</v>
      </c>
      <c r="G544" s="18">
        <v>1673159900</v>
      </c>
      <c r="H544" s="18">
        <v>0</v>
      </c>
      <c r="I544" s="18">
        <v>0</v>
      </c>
      <c r="J544" s="18">
        <v>1</v>
      </c>
      <c r="K544" s="18">
        <v>4200</v>
      </c>
      <c r="L544" s="18">
        <f t="shared" si="80"/>
        <v>436</v>
      </c>
      <c r="M544" s="18">
        <f t="shared" si="81"/>
        <v>193781300</v>
      </c>
      <c r="N544" s="18">
        <v>420</v>
      </c>
      <c r="O544" s="18">
        <v>170812600</v>
      </c>
      <c r="P544" s="18">
        <v>4</v>
      </c>
      <c r="Q544" s="18">
        <v>1988100</v>
      </c>
      <c r="R544" s="18">
        <v>12</v>
      </c>
      <c r="S544" s="18">
        <v>20980600</v>
      </c>
      <c r="T544" s="8">
        <f t="shared" si="87"/>
        <v>9819</v>
      </c>
      <c r="U544" s="8">
        <f t="shared" si="88"/>
        <v>1875180200</v>
      </c>
      <c r="V544" s="9">
        <f t="shared" si="82"/>
        <v>0.892266193936988</v>
      </c>
      <c r="W544" s="8">
        <f t="shared" si="83"/>
        <v>9180</v>
      </c>
      <c r="X544" s="8">
        <f t="shared" si="84"/>
        <v>1694140500</v>
      </c>
      <c r="Y544" s="7">
        <f t="shared" si="85"/>
        <v>182261.42701525055</v>
      </c>
      <c r="Z544" s="9">
        <f t="shared" si="86"/>
        <v>0.011188578036393516</v>
      </c>
      <c r="AA544" s="7">
        <v>183817.57846556234</v>
      </c>
      <c r="AB544" s="9">
        <f t="shared" si="89"/>
        <v>-0.008465737952278238</v>
      </c>
    </row>
    <row r="545" spans="1:28" ht="12.75">
      <c r="A545" s="14" t="s">
        <v>1117</v>
      </c>
      <c r="B545" s="14" t="s">
        <v>1118</v>
      </c>
      <c r="C545" t="s">
        <v>1080</v>
      </c>
      <c r="D545" s="18">
        <v>1</v>
      </c>
      <c r="E545" s="18">
        <v>220200</v>
      </c>
      <c r="F545" s="18">
        <v>689</v>
      </c>
      <c r="G545" s="18">
        <v>1072000</v>
      </c>
      <c r="H545" s="18">
        <v>0</v>
      </c>
      <c r="I545" s="18">
        <v>0</v>
      </c>
      <c r="J545" s="18">
        <v>0</v>
      </c>
      <c r="K545" s="18">
        <v>0</v>
      </c>
      <c r="L545" s="18">
        <f t="shared" si="80"/>
        <v>1</v>
      </c>
      <c r="M545" s="18">
        <f t="shared" si="81"/>
        <v>90000</v>
      </c>
      <c r="N545" s="18">
        <v>1</v>
      </c>
      <c r="O545" s="18">
        <v>90000</v>
      </c>
      <c r="P545" s="18">
        <v>0</v>
      </c>
      <c r="Q545" s="18">
        <v>0</v>
      </c>
      <c r="R545" s="18">
        <v>0</v>
      </c>
      <c r="S545" s="18">
        <v>0</v>
      </c>
      <c r="T545" s="8">
        <f t="shared" si="87"/>
        <v>691</v>
      </c>
      <c r="U545" s="8">
        <f t="shared" si="88"/>
        <v>1382200</v>
      </c>
      <c r="V545" s="9">
        <f t="shared" si="82"/>
        <v>0.7755751700188106</v>
      </c>
      <c r="W545" s="8">
        <f t="shared" si="83"/>
        <v>689</v>
      </c>
      <c r="X545" s="8">
        <f t="shared" si="84"/>
        <v>1072000</v>
      </c>
      <c r="Y545" s="7">
        <f t="shared" si="85"/>
        <v>1555.878084179971</v>
      </c>
      <c r="Z545" s="9">
        <f t="shared" si="86"/>
        <v>0</v>
      </c>
      <c r="AA545" s="7">
        <v>1555.878084179971</v>
      </c>
      <c r="AB545" s="9">
        <f t="shared" si="89"/>
        <v>0</v>
      </c>
    </row>
    <row r="546" spans="1:28" ht="12.75">
      <c r="A546" s="14" t="s">
        <v>1119</v>
      </c>
      <c r="B546" s="14" t="s">
        <v>1120</v>
      </c>
      <c r="C546" t="s">
        <v>1121</v>
      </c>
      <c r="D546" s="18">
        <v>227</v>
      </c>
      <c r="E546" s="18">
        <v>10071600</v>
      </c>
      <c r="F546" s="18">
        <v>2065</v>
      </c>
      <c r="G546" s="18">
        <v>521530400</v>
      </c>
      <c r="H546" s="18">
        <v>69</v>
      </c>
      <c r="I546" s="18">
        <v>21439700</v>
      </c>
      <c r="J546" s="18">
        <v>121</v>
      </c>
      <c r="K546" s="18">
        <v>1339935</v>
      </c>
      <c r="L546" s="18">
        <f t="shared" si="80"/>
        <v>18</v>
      </c>
      <c r="M546" s="18">
        <f t="shared" si="81"/>
        <v>15892800</v>
      </c>
      <c r="N546" s="18">
        <v>17</v>
      </c>
      <c r="O546" s="18">
        <v>13692800</v>
      </c>
      <c r="P546" s="18">
        <v>0</v>
      </c>
      <c r="Q546" s="18">
        <v>0</v>
      </c>
      <c r="R546" s="18">
        <v>1</v>
      </c>
      <c r="S546" s="18">
        <v>2200000</v>
      </c>
      <c r="T546" s="8">
        <f t="shared" si="87"/>
        <v>2500</v>
      </c>
      <c r="U546" s="8">
        <f t="shared" si="88"/>
        <v>570274435</v>
      </c>
      <c r="V546" s="9">
        <f t="shared" si="82"/>
        <v>0.952120710092852</v>
      </c>
      <c r="W546" s="8">
        <f t="shared" si="83"/>
        <v>2134</v>
      </c>
      <c r="X546" s="8">
        <f t="shared" si="84"/>
        <v>545170100</v>
      </c>
      <c r="Y546" s="7">
        <f t="shared" si="85"/>
        <v>254437.72258669167</v>
      </c>
      <c r="Z546" s="9">
        <f t="shared" si="86"/>
        <v>0.003857791731449438</v>
      </c>
      <c r="AA546" s="7">
        <v>255357.8896882494</v>
      </c>
      <c r="AB546" s="9">
        <f t="shared" si="89"/>
        <v>-0.003603441047704031</v>
      </c>
    </row>
    <row r="547" spans="1:28" ht="12.75">
      <c r="A547" s="14" t="s">
        <v>1122</v>
      </c>
      <c r="B547" s="14" t="s">
        <v>1123</v>
      </c>
      <c r="C547" t="s">
        <v>1121</v>
      </c>
      <c r="D547" s="18">
        <v>140</v>
      </c>
      <c r="E547" s="18">
        <v>9269820</v>
      </c>
      <c r="F547" s="18">
        <v>805</v>
      </c>
      <c r="G547" s="18">
        <v>146412000</v>
      </c>
      <c r="H547" s="18">
        <v>2</v>
      </c>
      <c r="I547" s="18">
        <v>692200</v>
      </c>
      <c r="J547" s="18">
        <v>12</v>
      </c>
      <c r="K547" s="18">
        <v>224008</v>
      </c>
      <c r="L547" s="18">
        <f t="shared" si="80"/>
        <v>76</v>
      </c>
      <c r="M547" s="18">
        <f t="shared" si="81"/>
        <v>55701900</v>
      </c>
      <c r="N547" s="18">
        <v>52</v>
      </c>
      <c r="O547" s="18">
        <v>28117200</v>
      </c>
      <c r="P547" s="18">
        <v>15</v>
      </c>
      <c r="Q547" s="18">
        <v>20970700</v>
      </c>
      <c r="R547" s="18">
        <v>9</v>
      </c>
      <c r="S547" s="18">
        <v>6614000</v>
      </c>
      <c r="T547" s="8">
        <f t="shared" si="87"/>
        <v>1035</v>
      </c>
      <c r="U547" s="8">
        <f t="shared" si="88"/>
        <v>212299928</v>
      </c>
      <c r="V547" s="9">
        <f t="shared" si="82"/>
        <v>0.6929074417773707</v>
      </c>
      <c r="W547" s="8">
        <f t="shared" si="83"/>
        <v>807</v>
      </c>
      <c r="X547" s="8">
        <f t="shared" si="84"/>
        <v>153718200</v>
      </c>
      <c r="Y547" s="7">
        <f t="shared" si="85"/>
        <v>182285.25402726146</v>
      </c>
      <c r="Z547" s="9">
        <f t="shared" si="86"/>
        <v>0.031154037885495655</v>
      </c>
      <c r="AA547" s="7">
        <v>182033.70508054522</v>
      </c>
      <c r="AB547" s="9">
        <f t="shared" si="89"/>
        <v>0.0013818811554977507</v>
      </c>
    </row>
    <row r="548" spans="1:28" ht="12.75">
      <c r="A548" s="14" t="s">
        <v>1124</v>
      </c>
      <c r="B548" s="14" t="s">
        <v>1125</v>
      </c>
      <c r="C548" t="s">
        <v>1121</v>
      </c>
      <c r="D548" s="18">
        <v>91</v>
      </c>
      <c r="E548" s="18">
        <v>1816700</v>
      </c>
      <c r="F548" s="18">
        <v>833</v>
      </c>
      <c r="G548" s="18">
        <v>100931300</v>
      </c>
      <c r="H548" s="18">
        <v>1</v>
      </c>
      <c r="I548" s="18">
        <v>296100</v>
      </c>
      <c r="J548" s="18">
        <v>9</v>
      </c>
      <c r="K548" s="18">
        <v>42900</v>
      </c>
      <c r="L548" s="18">
        <f t="shared" si="80"/>
        <v>91</v>
      </c>
      <c r="M548" s="18">
        <f t="shared" si="81"/>
        <v>26820600</v>
      </c>
      <c r="N548" s="18">
        <v>75</v>
      </c>
      <c r="O548" s="18">
        <v>13664800</v>
      </c>
      <c r="P548" s="18">
        <v>7</v>
      </c>
      <c r="Q548" s="18">
        <v>10277600</v>
      </c>
      <c r="R548" s="18">
        <v>9</v>
      </c>
      <c r="S548" s="18">
        <v>2878200</v>
      </c>
      <c r="T548" s="8">
        <f t="shared" si="87"/>
        <v>1025</v>
      </c>
      <c r="U548" s="8">
        <f t="shared" si="88"/>
        <v>129907600</v>
      </c>
      <c r="V548" s="9">
        <f t="shared" si="82"/>
        <v>0.7792261576689894</v>
      </c>
      <c r="W548" s="8">
        <f t="shared" si="83"/>
        <v>834</v>
      </c>
      <c r="X548" s="8">
        <f t="shared" si="84"/>
        <v>104105600</v>
      </c>
      <c r="Y548" s="7">
        <f t="shared" si="85"/>
        <v>121375.7793764988</v>
      </c>
      <c r="Z548" s="9">
        <f t="shared" si="86"/>
        <v>0.022155747623695612</v>
      </c>
      <c r="AA548" s="7">
        <v>121671.41148325359</v>
      </c>
      <c r="AB548" s="9">
        <f t="shared" si="89"/>
        <v>-0.00242975817532513</v>
      </c>
    </row>
    <row r="549" spans="1:28" ht="12.75">
      <c r="A549" s="14" t="s">
        <v>1126</v>
      </c>
      <c r="B549" s="14" t="s">
        <v>1127</v>
      </c>
      <c r="C549" t="s">
        <v>1121</v>
      </c>
      <c r="D549" s="18">
        <v>178</v>
      </c>
      <c r="E549" s="18">
        <v>17560200</v>
      </c>
      <c r="F549" s="18">
        <v>1868</v>
      </c>
      <c r="G549" s="18">
        <v>552802300</v>
      </c>
      <c r="H549" s="18">
        <v>214</v>
      </c>
      <c r="I549" s="18">
        <v>76294600</v>
      </c>
      <c r="J549" s="18">
        <v>381</v>
      </c>
      <c r="K549" s="18">
        <v>2133400</v>
      </c>
      <c r="L549" s="18">
        <f t="shared" si="80"/>
        <v>128</v>
      </c>
      <c r="M549" s="18">
        <f t="shared" si="81"/>
        <v>68806700</v>
      </c>
      <c r="N549" s="18">
        <v>122</v>
      </c>
      <c r="O549" s="18">
        <v>61280500</v>
      </c>
      <c r="P549" s="18">
        <v>6</v>
      </c>
      <c r="Q549" s="18">
        <v>7526200</v>
      </c>
      <c r="R549" s="18">
        <v>0</v>
      </c>
      <c r="S549" s="18">
        <v>0</v>
      </c>
      <c r="T549" s="8">
        <f t="shared" si="87"/>
        <v>2769</v>
      </c>
      <c r="U549" s="8">
        <f t="shared" si="88"/>
        <v>717597200</v>
      </c>
      <c r="V549" s="9">
        <f t="shared" si="82"/>
        <v>0.8766713415269737</v>
      </c>
      <c r="W549" s="8">
        <f t="shared" si="83"/>
        <v>2082</v>
      </c>
      <c r="X549" s="8">
        <f t="shared" si="84"/>
        <v>629096900</v>
      </c>
      <c r="Y549" s="7">
        <f t="shared" si="85"/>
        <v>302159.8943323727</v>
      </c>
      <c r="Z549" s="9">
        <f t="shared" si="86"/>
        <v>0</v>
      </c>
      <c r="AA549" s="7">
        <v>304819.1346153846</v>
      </c>
      <c r="AB549" s="9">
        <f t="shared" si="89"/>
        <v>-0.008723993939446442</v>
      </c>
    </row>
    <row r="550" spans="1:28" ht="12.75">
      <c r="A550" s="14" t="s">
        <v>1128</v>
      </c>
      <c r="B550" s="14" t="s">
        <v>485</v>
      </c>
      <c r="C550" t="s">
        <v>1121</v>
      </c>
      <c r="D550" s="18">
        <v>100</v>
      </c>
      <c r="E550" s="18">
        <v>4438400</v>
      </c>
      <c r="F550" s="18">
        <v>962</v>
      </c>
      <c r="G550" s="18">
        <v>292209000</v>
      </c>
      <c r="H550" s="18">
        <v>145</v>
      </c>
      <c r="I550" s="18">
        <v>53550700</v>
      </c>
      <c r="J550" s="18">
        <v>391</v>
      </c>
      <c r="K550" s="18">
        <v>5053215</v>
      </c>
      <c r="L550" s="18">
        <f t="shared" si="80"/>
        <v>60</v>
      </c>
      <c r="M550" s="18">
        <f t="shared" si="81"/>
        <v>63779100</v>
      </c>
      <c r="N550" s="18">
        <v>45</v>
      </c>
      <c r="O550" s="18">
        <v>32503800</v>
      </c>
      <c r="P550" s="18">
        <v>14</v>
      </c>
      <c r="Q550" s="18">
        <v>30969000</v>
      </c>
      <c r="R550" s="18">
        <v>1</v>
      </c>
      <c r="S550" s="18">
        <v>306300</v>
      </c>
      <c r="T550" s="8">
        <f t="shared" si="87"/>
        <v>1658</v>
      </c>
      <c r="U550" s="8">
        <f t="shared" si="88"/>
        <v>419030415</v>
      </c>
      <c r="V550" s="9">
        <f t="shared" si="82"/>
        <v>0.8251422513088936</v>
      </c>
      <c r="W550" s="8">
        <f t="shared" si="83"/>
        <v>1107</v>
      </c>
      <c r="X550" s="8">
        <f t="shared" si="84"/>
        <v>346066000</v>
      </c>
      <c r="Y550" s="7">
        <f t="shared" si="85"/>
        <v>312339.3857271906</v>
      </c>
      <c r="Z550" s="9">
        <f t="shared" si="86"/>
        <v>0.0007309731920056448</v>
      </c>
      <c r="AA550" s="7">
        <v>311691.13924050634</v>
      </c>
      <c r="AB550" s="9">
        <f t="shared" si="89"/>
        <v>0.002079771944315847</v>
      </c>
    </row>
    <row r="551" spans="1:28" ht="12.75">
      <c r="A551" s="14" t="s">
        <v>1129</v>
      </c>
      <c r="B551" s="14" t="s">
        <v>1130</v>
      </c>
      <c r="C551" t="s">
        <v>1121</v>
      </c>
      <c r="D551" s="18">
        <v>94</v>
      </c>
      <c r="E551" s="18">
        <v>5723800</v>
      </c>
      <c r="F551" s="18">
        <v>601</v>
      </c>
      <c r="G551" s="18">
        <v>190139800</v>
      </c>
      <c r="H551" s="18">
        <v>203</v>
      </c>
      <c r="I551" s="18">
        <v>74683500</v>
      </c>
      <c r="J551" s="18">
        <v>420</v>
      </c>
      <c r="K551" s="18">
        <v>2411900</v>
      </c>
      <c r="L551" s="18">
        <f t="shared" si="80"/>
        <v>24</v>
      </c>
      <c r="M551" s="18">
        <f t="shared" si="81"/>
        <v>19532578</v>
      </c>
      <c r="N551" s="18">
        <v>24</v>
      </c>
      <c r="O551" s="18">
        <v>19532578</v>
      </c>
      <c r="P551" s="18">
        <v>0</v>
      </c>
      <c r="Q551" s="18">
        <v>0</v>
      </c>
      <c r="R551" s="18">
        <v>0</v>
      </c>
      <c r="S551" s="18">
        <v>0</v>
      </c>
      <c r="T551" s="8">
        <f t="shared" si="87"/>
        <v>1342</v>
      </c>
      <c r="U551" s="8">
        <f t="shared" si="88"/>
        <v>292491578</v>
      </c>
      <c r="V551" s="9">
        <f t="shared" si="82"/>
        <v>0.90540487288834</v>
      </c>
      <c r="W551" s="8">
        <f t="shared" si="83"/>
        <v>804</v>
      </c>
      <c r="X551" s="8">
        <f t="shared" si="84"/>
        <v>264823300</v>
      </c>
      <c r="Y551" s="7">
        <f t="shared" si="85"/>
        <v>329382.2139303483</v>
      </c>
      <c r="Z551" s="9">
        <f t="shared" si="86"/>
        <v>0</v>
      </c>
      <c r="AA551" s="7">
        <v>327971.89054726367</v>
      </c>
      <c r="AB551" s="9">
        <f t="shared" si="89"/>
        <v>0.004300134931476314</v>
      </c>
    </row>
    <row r="552" spans="1:28" ht="12.75">
      <c r="A552" s="14" t="s">
        <v>1131</v>
      </c>
      <c r="B552" s="14" t="s">
        <v>414</v>
      </c>
      <c r="C552" t="s">
        <v>1121</v>
      </c>
      <c r="D552" s="18">
        <v>68</v>
      </c>
      <c r="E552" s="18">
        <v>1552300</v>
      </c>
      <c r="F552" s="18">
        <v>1758</v>
      </c>
      <c r="G552" s="18">
        <v>475689290</v>
      </c>
      <c r="H552" s="18">
        <v>48</v>
      </c>
      <c r="I552" s="18">
        <v>12015700</v>
      </c>
      <c r="J552" s="18">
        <v>107</v>
      </c>
      <c r="K552" s="18">
        <v>2116900</v>
      </c>
      <c r="L552" s="18">
        <f t="shared" si="80"/>
        <v>59</v>
      </c>
      <c r="M552" s="18">
        <f t="shared" si="81"/>
        <v>106394000</v>
      </c>
      <c r="N552" s="18">
        <v>54</v>
      </c>
      <c r="O552" s="18">
        <v>91446700</v>
      </c>
      <c r="P552" s="18">
        <v>5</v>
      </c>
      <c r="Q552" s="18">
        <v>14947300</v>
      </c>
      <c r="R552" s="18">
        <v>0</v>
      </c>
      <c r="S552" s="18">
        <v>0</v>
      </c>
      <c r="T552" s="8">
        <f t="shared" si="87"/>
        <v>2040</v>
      </c>
      <c r="U552" s="8">
        <f t="shared" si="88"/>
        <v>597768190</v>
      </c>
      <c r="V552" s="9">
        <f t="shared" si="82"/>
        <v>0.815876452040715</v>
      </c>
      <c r="W552" s="8">
        <f t="shared" si="83"/>
        <v>1806</v>
      </c>
      <c r="X552" s="8">
        <f t="shared" si="84"/>
        <v>487704990</v>
      </c>
      <c r="Y552" s="7">
        <f t="shared" si="85"/>
        <v>270047.0598006644</v>
      </c>
      <c r="Z552" s="9">
        <f t="shared" si="86"/>
        <v>0</v>
      </c>
      <c r="AA552" s="7">
        <v>270506.5337763012</v>
      </c>
      <c r="AB552" s="9">
        <f t="shared" si="89"/>
        <v>-0.0016985688634668296</v>
      </c>
    </row>
    <row r="553" spans="1:28" ht="12.75">
      <c r="A553" s="14" t="s">
        <v>1132</v>
      </c>
      <c r="B553" s="14" t="s">
        <v>1133</v>
      </c>
      <c r="C553" t="s">
        <v>1121</v>
      </c>
      <c r="D553" s="18">
        <v>55</v>
      </c>
      <c r="E553" s="18">
        <v>13419300</v>
      </c>
      <c r="F553" s="18">
        <v>2364</v>
      </c>
      <c r="G553" s="18">
        <v>671079600</v>
      </c>
      <c r="H553" s="18">
        <v>0</v>
      </c>
      <c r="I553" s="18">
        <v>0</v>
      </c>
      <c r="J553" s="18">
        <v>0</v>
      </c>
      <c r="K553" s="18">
        <v>0</v>
      </c>
      <c r="L553" s="18">
        <f t="shared" si="80"/>
        <v>336</v>
      </c>
      <c r="M553" s="18">
        <f t="shared" si="81"/>
        <v>384659800</v>
      </c>
      <c r="N553" s="18">
        <v>271</v>
      </c>
      <c r="O553" s="18">
        <v>202926500</v>
      </c>
      <c r="P553" s="18">
        <v>35</v>
      </c>
      <c r="Q553" s="18">
        <v>116521800</v>
      </c>
      <c r="R553" s="18">
        <v>30</v>
      </c>
      <c r="S553" s="18">
        <v>65211500</v>
      </c>
      <c r="T553" s="8">
        <f t="shared" si="87"/>
        <v>2755</v>
      </c>
      <c r="U553" s="8">
        <f t="shared" si="88"/>
        <v>1069158700</v>
      </c>
      <c r="V553" s="9">
        <f t="shared" si="82"/>
        <v>0.6276707096897776</v>
      </c>
      <c r="W553" s="8">
        <f t="shared" si="83"/>
        <v>2364</v>
      </c>
      <c r="X553" s="8">
        <f t="shared" si="84"/>
        <v>736291100</v>
      </c>
      <c r="Y553" s="7">
        <f t="shared" si="85"/>
        <v>283874.6192893401</v>
      </c>
      <c r="Z553" s="9">
        <f t="shared" si="86"/>
        <v>0.060993283784717835</v>
      </c>
      <c r="AA553" s="7">
        <v>285897.7618243243</v>
      </c>
      <c r="AB553" s="9">
        <f t="shared" si="89"/>
        <v>-0.007076454611167535</v>
      </c>
    </row>
    <row r="554" spans="1:28" ht="12.75">
      <c r="A554" s="14" t="s">
        <v>1134</v>
      </c>
      <c r="B554" s="14" t="s">
        <v>1135</v>
      </c>
      <c r="C554" t="s">
        <v>1121</v>
      </c>
      <c r="D554" s="18">
        <v>75</v>
      </c>
      <c r="E554" s="18">
        <v>5660800</v>
      </c>
      <c r="F554" s="18">
        <v>447</v>
      </c>
      <c r="G554" s="18">
        <v>110017450</v>
      </c>
      <c r="H554" s="18">
        <v>145</v>
      </c>
      <c r="I554" s="18">
        <v>39201100</v>
      </c>
      <c r="J554" s="18">
        <v>268</v>
      </c>
      <c r="K554" s="18">
        <v>1050100</v>
      </c>
      <c r="L554" s="18">
        <f t="shared" si="80"/>
        <v>3</v>
      </c>
      <c r="M554" s="18">
        <f t="shared" si="81"/>
        <v>1332700</v>
      </c>
      <c r="N554" s="18">
        <v>2</v>
      </c>
      <c r="O554" s="18">
        <v>705700</v>
      </c>
      <c r="P554" s="18">
        <v>1</v>
      </c>
      <c r="Q554" s="18">
        <v>627000</v>
      </c>
      <c r="R554" s="18">
        <v>0</v>
      </c>
      <c r="S554" s="18">
        <v>0</v>
      </c>
      <c r="T554" s="8">
        <f t="shared" si="87"/>
        <v>938</v>
      </c>
      <c r="U554" s="8">
        <f t="shared" si="88"/>
        <v>157262150</v>
      </c>
      <c r="V554" s="9">
        <f t="shared" si="82"/>
        <v>0.9488522826376213</v>
      </c>
      <c r="W554" s="8">
        <f t="shared" si="83"/>
        <v>592</v>
      </c>
      <c r="X554" s="8">
        <f t="shared" si="84"/>
        <v>149218550</v>
      </c>
      <c r="Y554" s="7">
        <f t="shared" si="85"/>
        <v>252058.36148648648</v>
      </c>
      <c r="Z554" s="9">
        <f t="shared" si="86"/>
        <v>0</v>
      </c>
      <c r="AA554" s="7">
        <v>251969.56155143338</v>
      </c>
      <c r="AB554" s="9">
        <f t="shared" si="89"/>
        <v>0.0003524232629780417</v>
      </c>
    </row>
    <row r="555" spans="1:28" ht="12.75">
      <c r="A555" s="14" t="s">
        <v>1136</v>
      </c>
      <c r="B555" s="14" t="s">
        <v>1137</v>
      </c>
      <c r="C555" t="s">
        <v>1121</v>
      </c>
      <c r="D555" s="18">
        <v>234</v>
      </c>
      <c r="E555" s="18">
        <v>8221300</v>
      </c>
      <c r="F555" s="18">
        <v>974</v>
      </c>
      <c r="G555" s="18">
        <v>198307000</v>
      </c>
      <c r="H555" s="18">
        <v>109</v>
      </c>
      <c r="I555" s="18">
        <v>26909600</v>
      </c>
      <c r="J555" s="18">
        <v>284</v>
      </c>
      <c r="K555" s="18">
        <v>3950500</v>
      </c>
      <c r="L555" s="18">
        <f t="shared" si="80"/>
        <v>47</v>
      </c>
      <c r="M555" s="18">
        <f t="shared" si="81"/>
        <v>245914500</v>
      </c>
      <c r="N555" s="18">
        <v>39</v>
      </c>
      <c r="O555" s="18">
        <v>20532200</v>
      </c>
      <c r="P555" s="18">
        <v>8</v>
      </c>
      <c r="Q555" s="18">
        <v>225382300</v>
      </c>
      <c r="R555" s="18">
        <v>0</v>
      </c>
      <c r="S555" s="18">
        <v>0</v>
      </c>
      <c r="T555" s="8">
        <f t="shared" si="87"/>
        <v>1648</v>
      </c>
      <c r="U555" s="8">
        <f t="shared" si="88"/>
        <v>483302900</v>
      </c>
      <c r="V555" s="9">
        <f t="shared" si="82"/>
        <v>0.4659947209089786</v>
      </c>
      <c r="W555" s="8">
        <f t="shared" si="83"/>
        <v>1083</v>
      </c>
      <c r="X555" s="8">
        <f t="shared" si="84"/>
        <v>225216600</v>
      </c>
      <c r="Y555" s="7">
        <f t="shared" si="85"/>
        <v>207956.2326869806</v>
      </c>
      <c r="Z555" s="9">
        <f t="shared" si="86"/>
        <v>0</v>
      </c>
      <c r="AA555" s="7">
        <v>206592.2077922078</v>
      </c>
      <c r="AB555" s="9">
        <f t="shared" si="89"/>
        <v>0.006602499239200463</v>
      </c>
    </row>
    <row r="556" spans="1:28" ht="12.75">
      <c r="A556" s="14" t="s">
        <v>1138</v>
      </c>
      <c r="B556" s="14" t="s">
        <v>1139</v>
      </c>
      <c r="C556" t="s">
        <v>1121</v>
      </c>
      <c r="D556" s="18">
        <v>117</v>
      </c>
      <c r="E556" s="18">
        <v>7846500</v>
      </c>
      <c r="F556" s="18">
        <v>654</v>
      </c>
      <c r="G556" s="18">
        <v>194249100</v>
      </c>
      <c r="H556" s="18">
        <v>115</v>
      </c>
      <c r="I556" s="18">
        <v>41226100</v>
      </c>
      <c r="J556" s="18">
        <v>222</v>
      </c>
      <c r="K556" s="18">
        <v>1808500</v>
      </c>
      <c r="L556" s="18">
        <f t="shared" si="80"/>
        <v>31</v>
      </c>
      <c r="M556" s="18">
        <f t="shared" si="81"/>
        <v>13837900</v>
      </c>
      <c r="N556" s="18">
        <v>29</v>
      </c>
      <c r="O556" s="18">
        <v>13097400</v>
      </c>
      <c r="P556" s="18">
        <v>1</v>
      </c>
      <c r="Q556" s="18">
        <v>291300</v>
      </c>
      <c r="R556" s="18">
        <v>1</v>
      </c>
      <c r="S556" s="18">
        <v>449200</v>
      </c>
      <c r="T556" s="8">
        <f t="shared" si="87"/>
        <v>1139</v>
      </c>
      <c r="U556" s="8">
        <f t="shared" si="88"/>
        <v>258968100</v>
      </c>
      <c r="V556" s="9">
        <f t="shared" si="82"/>
        <v>0.9092826490984797</v>
      </c>
      <c r="W556" s="8">
        <f t="shared" si="83"/>
        <v>769</v>
      </c>
      <c r="X556" s="8">
        <f t="shared" si="84"/>
        <v>235924400</v>
      </c>
      <c r="Y556" s="7">
        <f t="shared" si="85"/>
        <v>306209.62288686604</v>
      </c>
      <c r="Z556" s="9">
        <f t="shared" si="86"/>
        <v>0.0017345765752615862</v>
      </c>
      <c r="AA556" s="7">
        <v>307800</v>
      </c>
      <c r="AB556" s="9">
        <f t="shared" si="89"/>
        <v>-0.005166917196666536</v>
      </c>
    </row>
    <row r="557" spans="1:28" ht="12.75">
      <c r="A557" s="14" t="s">
        <v>1140</v>
      </c>
      <c r="B557" s="14" t="s">
        <v>1141</v>
      </c>
      <c r="C557" t="s">
        <v>1121</v>
      </c>
      <c r="D557" s="18">
        <v>129</v>
      </c>
      <c r="E557" s="18">
        <v>12211100</v>
      </c>
      <c r="F557" s="18">
        <v>1879</v>
      </c>
      <c r="G557" s="18">
        <v>600488000</v>
      </c>
      <c r="H557" s="18">
        <v>93</v>
      </c>
      <c r="I557" s="18">
        <v>29908200</v>
      </c>
      <c r="J557" s="18">
        <v>194</v>
      </c>
      <c r="K557" s="18">
        <v>2104673</v>
      </c>
      <c r="L557" s="18">
        <f t="shared" si="80"/>
        <v>71</v>
      </c>
      <c r="M557" s="18">
        <f t="shared" si="81"/>
        <v>49455500</v>
      </c>
      <c r="N557" s="18">
        <v>56</v>
      </c>
      <c r="O557" s="18">
        <v>30030000</v>
      </c>
      <c r="P557" s="18">
        <v>6</v>
      </c>
      <c r="Q557" s="18">
        <v>3861200</v>
      </c>
      <c r="R557" s="18">
        <v>9</v>
      </c>
      <c r="S557" s="18">
        <v>15564300</v>
      </c>
      <c r="T557" s="8">
        <f t="shared" si="87"/>
        <v>2366</v>
      </c>
      <c r="U557" s="8">
        <f t="shared" si="88"/>
        <v>694167473</v>
      </c>
      <c r="V557" s="9">
        <f t="shared" si="82"/>
        <v>0.9081327266395843</v>
      </c>
      <c r="W557" s="8">
        <f t="shared" si="83"/>
        <v>1972</v>
      </c>
      <c r="X557" s="8">
        <f t="shared" si="84"/>
        <v>645960500</v>
      </c>
      <c r="Y557" s="7">
        <f t="shared" si="85"/>
        <v>319673.5294117647</v>
      </c>
      <c r="Z557" s="9">
        <f t="shared" si="86"/>
        <v>0.022421534579739666</v>
      </c>
      <c r="AA557" s="7">
        <v>320681.8965517241</v>
      </c>
      <c r="AB557" s="9">
        <f t="shared" si="89"/>
        <v>-0.0031444467268103896</v>
      </c>
    </row>
    <row r="558" spans="1:28" ht="12.75">
      <c r="A558" s="14" t="s">
        <v>1142</v>
      </c>
      <c r="B558" s="14" t="s">
        <v>1143</v>
      </c>
      <c r="C558" t="s">
        <v>1121</v>
      </c>
      <c r="D558" s="18">
        <v>154</v>
      </c>
      <c r="E558" s="18">
        <v>6627600</v>
      </c>
      <c r="F558" s="18">
        <v>947</v>
      </c>
      <c r="G558" s="18">
        <v>194646300</v>
      </c>
      <c r="H558" s="18">
        <v>143</v>
      </c>
      <c r="I558" s="18">
        <v>33953200</v>
      </c>
      <c r="J558" s="18">
        <v>321</v>
      </c>
      <c r="K558" s="18">
        <v>2734840</v>
      </c>
      <c r="L558" s="18">
        <f t="shared" si="80"/>
        <v>62</v>
      </c>
      <c r="M558" s="18">
        <f t="shared" si="81"/>
        <v>21307700</v>
      </c>
      <c r="N558" s="18">
        <v>59</v>
      </c>
      <c r="O558" s="18">
        <v>20642000</v>
      </c>
      <c r="P558" s="18">
        <v>0</v>
      </c>
      <c r="Q558" s="18">
        <v>0</v>
      </c>
      <c r="R558" s="18">
        <v>3</v>
      </c>
      <c r="S558" s="18">
        <v>665700</v>
      </c>
      <c r="T558" s="8">
        <f t="shared" si="87"/>
        <v>1627</v>
      </c>
      <c r="U558" s="8">
        <f t="shared" si="88"/>
        <v>259269640</v>
      </c>
      <c r="V558" s="9">
        <f t="shared" si="82"/>
        <v>0.8817056250782005</v>
      </c>
      <c r="W558" s="8">
        <f t="shared" si="83"/>
        <v>1090</v>
      </c>
      <c r="X558" s="8">
        <f t="shared" si="84"/>
        <v>229265200</v>
      </c>
      <c r="Y558" s="7">
        <f t="shared" si="85"/>
        <v>209724.3119266055</v>
      </c>
      <c r="Z558" s="9">
        <f t="shared" si="86"/>
        <v>0.002567597193408376</v>
      </c>
      <c r="AA558" s="7">
        <v>209764.98161764705</v>
      </c>
      <c r="AB558" s="9">
        <f t="shared" si="89"/>
        <v>-0.00019388217579462298</v>
      </c>
    </row>
    <row r="559" spans="1:28" ht="12.75">
      <c r="A559" s="14" t="s">
        <v>1144</v>
      </c>
      <c r="B559" s="14" t="s">
        <v>1145</v>
      </c>
      <c r="C559" t="s">
        <v>1121</v>
      </c>
      <c r="D559" s="18">
        <v>251</v>
      </c>
      <c r="E559" s="18">
        <v>6386200</v>
      </c>
      <c r="F559" s="18">
        <v>1019</v>
      </c>
      <c r="G559" s="18">
        <v>232757800</v>
      </c>
      <c r="H559" s="18">
        <v>88</v>
      </c>
      <c r="I559" s="18">
        <v>24664000</v>
      </c>
      <c r="J559" s="18">
        <v>177</v>
      </c>
      <c r="K559" s="18">
        <v>703600</v>
      </c>
      <c r="L559" s="18">
        <f t="shared" si="80"/>
        <v>28</v>
      </c>
      <c r="M559" s="18">
        <f t="shared" si="81"/>
        <v>7179200</v>
      </c>
      <c r="N559" s="18">
        <v>27</v>
      </c>
      <c r="O559" s="18">
        <v>6870400</v>
      </c>
      <c r="P559" s="18">
        <v>0</v>
      </c>
      <c r="Q559" s="18">
        <v>0</v>
      </c>
      <c r="R559" s="18">
        <v>1</v>
      </c>
      <c r="S559" s="18">
        <v>308800</v>
      </c>
      <c r="T559" s="8">
        <f t="shared" si="87"/>
        <v>1563</v>
      </c>
      <c r="U559" s="8">
        <f t="shared" si="88"/>
        <v>271690800</v>
      </c>
      <c r="V559" s="9">
        <f t="shared" si="82"/>
        <v>0.9474807391343395</v>
      </c>
      <c r="W559" s="8">
        <f t="shared" si="83"/>
        <v>1107</v>
      </c>
      <c r="X559" s="8">
        <f t="shared" si="84"/>
        <v>257730600</v>
      </c>
      <c r="Y559" s="7">
        <f t="shared" si="85"/>
        <v>232540.01806684735</v>
      </c>
      <c r="Z559" s="9">
        <f t="shared" si="86"/>
        <v>0.001136586148666057</v>
      </c>
      <c r="AA559" s="7">
        <v>232746.84115523467</v>
      </c>
      <c r="AB559" s="9">
        <f t="shared" si="89"/>
        <v>-0.0008886182401477752</v>
      </c>
    </row>
    <row r="560" spans="1:28" ht="12.75">
      <c r="A560" s="14" t="s">
        <v>1146</v>
      </c>
      <c r="B560" s="14" t="s">
        <v>1147</v>
      </c>
      <c r="C560" t="s">
        <v>1121</v>
      </c>
      <c r="D560" s="18">
        <v>268</v>
      </c>
      <c r="E560" s="18">
        <v>24139620</v>
      </c>
      <c r="F560" s="18">
        <v>2872</v>
      </c>
      <c r="G560" s="18">
        <v>660498424</v>
      </c>
      <c r="H560" s="18">
        <v>32</v>
      </c>
      <c r="I560" s="18">
        <v>10568700</v>
      </c>
      <c r="J560" s="18">
        <v>75</v>
      </c>
      <c r="K560" s="18">
        <v>702478</v>
      </c>
      <c r="L560" s="18">
        <f t="shared" si="80"/>
        <v>147</v>
      </c>
      <c r="M560" s="18">
        <f t="shared" si="81"/>
        <v>158641475</v>
      </c>
      <c r="N560" s="18">
        <v>134</v>
      </c>
      <c r="O560" s="18">
        <v>124285275</v>
      </c>
      <c r="P560" s="18">
        <v>12</v>
      </c>
      <c r="Q560" s="18">
        <v>18036200</v>
      </c>
      <c r="R560" s="18">
        <v>1</v>
      </c>
      <c r="S560" s="18">
        <v>16320000</v>
      </c>
      <c r="T560" s="8">
        <f t="shared" si="87"/>
        <v>3394</v>
      </c>
      <c r="U560" s="8">
        <f t="shared" si="88"/>
        <v>854550697</v>
      </c>
      <c r="V560" s="9">
        <f t="shared" si="82"/>
        <v>0.7852864977535674</v>
      </c>
      <c r="W560" s="8">
        <f t="shared" si="83"/>
        <v>2904</v>
      </c>
      <c r="X560" s="8">
        <f t="shared" si="84"/>
        <v>687387124</v>
      </c>
      <c r="Y560" s="7">
        <f t="shared" si="85"/>
        <v>231083.72038567494</v>
      </c>
      <c r="Z560" s="9">
        <f t="shared" si="86"/>
        <v>0.019097755179760856</v>
      </c>
      <c r="AA560" s="7">
        <v>292381.19860869565</v>
      </c>
      <c r="AB560" s="9">
        <f t="shared" si="89"/>
        <v>-0.20964917893047338</v>
      </c>
    </row>
    <row r="561" spans="1:28" ht="12.75">
      <c r="A561" s="14" t="s">
        <v>1148</v>
      </c>
      <c r="B561" s="14" t="s">
        <v>250</v>
      </c>
      <c r="C561" t="s">
        <v>1121</v>
      </c>
      <c r="D561" s="18">
        <v>522</v>
      </c>
      <c r="E561" s="18">
        <v>11755100</v>
      </c>
      <c r="F561" s="18">
        <v>1794</v>
      </c>
      <c r="G561" s="18">
        <v>425685800</v>
      </c>
      <c r="H561" s="18">
        <v>188</v>
      </c>
      <c r="I561" s="18">
        <v>55172200</v>
      </c>
      <c r="J561" s="18">
        <v>307</v>
      </c>
      <c r="K561" s="18">
        <v>2943150</v>
      </c>
      <c r="L561" s="18">
        <f t="shared" si="80"/>
        <v>69</v>
      </c>
      <c r="M561" s="18">
        <f t="shared" si="81"/>
        <v>151990000</v>
      </c>
      <c r="N561" s="18">
        <v>52</v>
      </c>
      <c r="O561" s="18">
        <v>95234500</v>
      </c>
      <c r="P561" s="18">
        <v>13</v>
      </c>
      <c r="Q561" s="18">
        <v>16099500</v>
      </c>
      <c r="R561" s="18">
        <v>4</v>
      </c>
      <c r="S561" s="18">
        <v>40656000</v>
      </c>
      <c r="T561" s="8">
        <f t="shared" si="87"/>
        <v>2880</v>
      </c>
      <c r="U561" s="8">
        <f t="shared" si="88"/>
        <v>647546250</v>
      </c>
      <c r="V561" s="9">
        <f t="shared" si="82"/>
        <v>0.7425847960666903</v>
      </c>
      <c r="W561" s="8">
        <f t="shared" si="83"/>
        <v>1982</v>
      </c>
      <c r="X561" s="8">
        <f t="shared" si="84"/>
        <v>521514000</v>
      </c>
      <c r="Y561" s="7">
        <f t="shared" si="85"/>
        <v>242612.51261352169</v>
      </c>
      <c r="Z561" s="9">
        <f t="shared" si="86"/>
        <v>0.06278470456743437</v>
      </c>
      <c r="AA561" s="7">
        <v>242828.09667673716</v>
      </c>
      <c r="AB561" s="9">
        <f t="shared" si="89"/>
        <v>-0.0008878052670423337</v>
      </c>
    </row>
    <row r="562" spans="1:28" ht="12.75">
      <c r="A562" s="14" t="s">
        <v>1149</v>
      </c>
      <c r="B562" s="14" t="s">
        <v>1150</v>
      </c>
      <c r="C562" t="s">
        <v>1121</v>
      </c>
      <c r="D562" s="18">
        <v>188</v>
      </c>
      <c r="E562" s="18">
        <v>5057400</v>
      </c>
      <c r="F562" s="18">
        <v>856</v>
      </c>
      <c r="G562" s="18">
        <v>183999900</v>
      </c>
      <c r="H562" s="18">
        <v>17</v>
      </c>
      <c r="I562" s="18">
        <v>4766000</v>
      </c>
      <c r="J562" s="18">
        <v>49</v>
      </c>
      <c r="K562" s="18">
        <v>229200</v>
      </c>
      <c r="L562" s="18">
        <f t="shared" si="80"/>
        <v>29</v>
      </c>
      <c r="M562" s="18">
        <f t="shared" si="81"/>
        <v>11645300</v>
      </c>
      <c r="N562" s="18">
        <v>25</v>
      </c>
      <c r="O562" s="18">
        <v>7872400</v>
      </c>
      <c r="P562" s="18">
        <v>4</v>
      </c>
      <c r="Q562" s="18">
        <v>3772900</v>
      </c>
      <c r="R562" s="18">
        <v>0</v>
      </c>
      <c r="S562" s="18">
        <v>0</v>
      </c>
      <c r="T562" s="8">
        <f t="shared" si="87"/>
        <v>1139</v>
      </c>
      <c r="U562" s="8">
        <f t="shared" si="88"/>
        <v>205697800</v>
      </c>
      <c r="V562" s="9">
        <f t="shared" si="82"/>
        <v>0.9176855561897113</v>
      </c>
      <c r="W562" s="8">
        <f t="shared" si="83"/>
        <v>873</v>
      </c>
      <c r="X562" s="8">
        <f t="shared" si="84"/>
        <v>188765900</v>
      </c>
      <c r="Y562" s="7">
        <f t="shared" si="85"/>
        <v>216226.6895761741</v>
      </c>
      <c r="Z562" s="9">
        <f t="shared" si="86"/>
        <v>0</v>
      </c>
      <c r="AA562" s="7">
        <v>216742.43119266056</v>
      </c>
      <c r="AB562" s="9">
        <f t="shared" si="89"/>
        <v>-0.002379513848066126</v>
      </c>
    </row>
    <row r="563" spans="1:28" ht="12.75">
      <c r="A563" s="14" t="s">
        <v>1151</v>
      </c>
      <c r="B563" s="14" t="s">
        <v>1152</v>
      </c>
      <c r="C563" t="s">
        <v>1121</v>
      </c>
      <c r="D563" s="18">
        <v>165</v>
      </c>
      <c r="E563" s="18">
        <v>13437000</v>
      </c>
      <c r="F563" s="18">
        <v>4492</v>
      </c>
      <c r="G563" s="18">
        <v>683016300</v>
      </c>
      <c r="H563" s="18">
        <v>0</v>
      </c>
      <c r="I563" s="18">
        <v>0</v>
      </c>
      <c r="J563" s="18">
        <v>2</v>
      </c>
      <c r="K563" s="18">
        <v>45570</v>
      </c>
      <c r="L563" s="18">
        <f t="shared" si="80"/>
        <v>426</v>
      </c>
      <c r="M563" s="18">
        <f t="shared" si="81"/>
        <v>275014204</v>
      </c>
      <c r="N563" s="18">
        <v>350</v>
      </c>
      <c r="O563" s="18">
        <v>161418100</v>
      </c>
      <c r="P563" s="18">
        <v>40</v>
      </c>
      <c r="Q563" s="18">
        <v>75125800</v>
      </c>
      <c r="R563" s="18">
        <v>36</v>
      </c>
      <c r="S563" s="18">
        <v>38470304</v>
      </c>
      <c r="T563" s="8">
        <f t="shared" si="87"/>
        <v>5085</v>
      </c>
      <c r="U563" s="8">
        <f t="shared" si="88"/>
        <v>971513074</v>
      </c>
      <c r="V563" s="9">
        <f t="shared" si="82"/>
        <v>0.7030438583680861</v>
      </c>
      <c r="W563" s="8">
        <f t="shared" si="83"/>
        <v>4492</v>
      </c>
      <c r="X563" s="8">
        <f t="shared" si="84"/>
        <v>721486604</v>
      </c>
      <c r="Y563" s="7">
        <f t="shared" si="85"/>
        <v>152051.714158504</v>
      </c>
      <c r="Z563" s="9">
        <f t="shared" si="86"/>
        <v>0.039598338951432374</v>
      </c>
      <c r="AA563" s="7">
        <v>152472.35320284698</v>
      </c>
      <c r="AB563" s="9">
        <f t="shared" si="89"/>
        <v>-0.002758788957519125</v>
      </c>
    </row>
    <row r="564" spans="1:28" ht="12.75">
      <c r="A564" s="14" t="s">
        <v>1153</v>
      </c>
      <c r="B564" s="14" t="s">
        <v>1154</v>
      </c>
      <c r="C564" t="s">
        <v>1121</v>
      </c>
      <c r="D564" s="18">
        <v>124</v>
      </c>
      <c r="E564" s="18">
        <v>4279800</v>
      </c>
      <c r="F564" s="18">
        <v>1231</v>
      </c>
      <c r="G564" s="18">
        <v>203759800</v>
      </c>
      <c r="H564" s="18">
        <v>114</v>
      </c>
      <c r="I564" s="18">
        <v>28720800</v>
      </c>
      <c r="J564" s="18">
        <v>205</v>
      </c>
      <c r="K564" s="18">
        <v>2570795</v>
      </c>
      <c r="L564" s="18">
        <f t="shared" si="80"/>
        <v>60</v>
      </c>
      <c r="M564" s="18">
        <f t="shared" si="81"/>
        <v>104374100</v>
      </c>
      <c r="N564" s="18">
        <v>54</v>
      </c>
      <c r="O564" s="18">
        <v>98698100</v>
      </c>
      <c r="P564" s="18">
        <v>4</v>
      </c>
      <c r="Q564" s="18">
        <v>5276700</v>
      </c>
      <c r="R564" s="18">
        <v>2</v>
      </c>
      <c r="S564" s="18">
        <v>399300</v>
      </c>
      <c r="T564" s="8">
        <f t="shared" si="87"/>
        <v>1734</v>
      </c>
      <c r="U564" s="8">
        <f t="shared" si="88"/>
        <v>343705295</v>
      </c>
      <c r="V564" s="9">
        <f t="shared" si="82"/>
        <v>0.6763951658062178</v>
      </c>
      <c r="W564" s="8">
        <f t="shared" si="83"/>
        <v>1345</v>
      </c>
      <c r="X564" s="8">
        <f t="shared" si="84"/>
        <v>232879900</v>
      </c>
      <c r="Y564" s="7">
        <f t="shared" si="85"/>
        <v>172848.02973977695</v>
      </c>
      <c r="Z564" s="9">
        <f t="shared" si="86"/>
        <v>0.0011617510867849737</v>
      </c>
      <c r="AA564" s="7">
        <v>173492.11895910781</v>
      </c>
      <c r="AB564" s="9">
        <f t="shared" si="89"/>
        <v>-0.003712498430448477</v>
      </c>
    </row>
    <row r="565" spans="1:28" ht="12.75">
      <c r="A565" s="14" t="s">
        <v>1155</v>
      </c>
      <c r="B565" s="14" t="s">
        <v>1156</v>
      </c>
      <c r="C565" t="s">
        <v>1121</v>
      </c>
      <c r="D565" s="18">
        <v>184</v>
      </c>
      <c r="E565" s="18">
        <v>5303400</v>
      </c>
      <c r="F565" s="18">
        <v>1954</v>
      </c>
      <c r="G565" s="18">
        <v>278655460</v>
      </c>
      <c r="H565" s="18">
        <v>1</v>
      </c>
      <c r="I565" s="18">
        <v>437600</v>
      </c>
      <c r="J565" s="18">
        <v>4</v>
      </c>
      <c r="K565" s="18">
        <v>5300</v>
      </c>
      <c r="L565" s="18">
        <f t="shared" si="80"/>
        <v>200</v>
      </c>
      <c r="M565" s="18">
        <f t="shared" si="81"/>
        <v>85107800</v>
      </c>
      <c r="N565" s="18">
        <v>168</v>
      </c>
      <c r="O565" s="18">
        <v>46893500</v>
      </c>
      <c r="P565" s="18">
        <v>14</v>
      </c>
      <c r="Q565" s="18">
        <v>16323400</v>
      </c>
      <c r="R565" s="18">
        <v>18</v>
      </c>
      <c r="S565" s="18">
        <v>21890900</v>
      </c>
      <c r="T565" s="8">
        <f t="shared" si="87"/>
        <v>2343</v>
      </c>
      <c r="U565" s="8">
        <f t="shared" si="88"/>
        <v>369509560</v>
      </c>
      <c r="V565" s="9">
        <f t="shared" si="82"/>
        <v>0.7553067368541155</v>
      </c>
      <c r="W565" s="8">
        <f t="shared" si="83"/>
        <v>1955</v>
      </c>
      <c r="X565" s="8">
        <f t="shared" si="84"/>
        <v>300983960</v>
      </c>
      <c r="Y565" s="7">
        <f t="shared" si="85"/>
        <v>142758.59846547316</v>
      </c>
      <c r="Z565" s="9">
        <f t="shared" si="86"/>
        <v>0.05924312215359191</v>
      </c>
      <c r="AA565" s="7">
        <v>142910.62980030722</v>
      </c>
      <c r="AB565" s="9">
        <f t="shared" si="89"/>
        <v>-0.00106382104008984</v>
      </c>
    </row>
    <row r="566" spans="1:28" ht="12.75">
      <c r="A566" s="14" t="s">
        <v>1157</v>
      </c>
      <c r="B566" s="14" t="s">
        <v>205</v>
      </c>
      <c r="C566" t="s">
        <v>1121</v>
      </c>
      <c r="D566" s="18">
        <v>263</v>
      </c>
      <c r="E566" s="18">
        <v>10920500</v>
      </c>
      <c r="F566" s="18">
        <v>2278</v>
      </c>
      <c r="G566" s="18">
        <v>560621701</v>
      </c>
      <c r="H566" s="18">
        <v>105</v>
      </c>
      <c r="I566" s="18">
        <v>25051400</v>
      </c>
      <c r="J566" s="18">
        <v>195</v>
      </c>
      <c r="K566" s="18">
        <v>2290500</v>
      </c>
      <c r="L566" s="18">
        <f t="shared" si="80"/>
        <v>119</v>
      </c>
      <c r="M566" s="18">
        <f t="shared" si="81"/>
        <v>79464900</v>
      </c>
      <c r="N566" s="18">
        <v>110</v>
      </c>
      <c r="O566" s="18">
        <v>74188700</v>
      </c>
      <c r="P566" s="18">
        <v>6</v>
      </c>
      <c r="Q566" s="18">
        <v>3495900</v>
      </c>
      <c r="R566" s="18">
        <v>3</v>
      </c>
      <c r="S566" s="18">
        <v>1780300</v>
      </c>
      <c r="T566" s="8">
        <f t="shared" si="87"/>
        <v>2960</v>
      </c>
      <c r="U566" s="8">
        <f t="shared" si="88"/>
        <v>678349001</v>
      </c>
      <c r="V566" s="9">
        <f t="shared" si="82"/>
        <v>0.8633802071450238</v>
      </c>
      <c r="W566" s="8">
        <f t="shared" si="83"/>
        <v>2383</v>
      </c>
      <c r="X566" s="8">
        <f t="shared" si="84"/>
        <v>587453401</v>
      </c>
      <c r="Y566" s="7">
        <f t="shared" si="85"/>
        <v>245771.33906840117</v>
      </c>
      <c r="Z566" s="9">
        <f t="shared" si="86"/>
        <v>0.0026244602665818624</v>
      </c>
      <c r="AA566" s="7">
        <v>245571.635639413</v>
      </c>
      <c r="AB566" s="9">
        <f t="shared" si="89"/>
        <v>0.0008132186295383332</v>
      </c>
    </row>
    <row r="567" spans="1:28" ht="12.75">
      <c r="A567" s="14" t="s">
        <v>1158</v>
      </c>
      <c r="B567" s="14" t="s">
        <v>1159</v>
      </c>
      <c r="C567" t="s">
        <v>1121</v>
      </c>
      <c r="D567" s="18">
        <v>214</v>
      </c>
      <c r="E567" s="18">
        <v>13669927</v>
      </c>
      <c r="F567" s="18">
        <v>1552</v>
      </c>
      <c r="G567" s="18">
        <v>415654500</v>
      </c>
      <c r="H567" s="18">
        <v>148</v>
      </c>
      <c r="I567" s="18">
        <v>41596000</v>
      </c>
      <c r="J567" s="18">
        <v>334</v>
      </c>
      <c r="K567" s="18">
        <v>3394871</v>
      </c>
      <c r="L567" s="18">
        <f t="shared" si="80"/>
        <v>99</v>
      </c>
      <c r="M567" s="18">
        <f t="shared" si="81"/>
        <v>101458300</v>
      </c>
      <c r="N567" s="18">
        <v>87</v>
      </c>
      <c r="O567" s="18">
        <v>46704400</v>
      </c>
      <c r="P567" s="18">
        <v>10</v>
      </c>
      <c r="Q567" s="18">
        <v>49826300</v>
      </c>
      <c r="R567" s="18">
        <v>2</v>
      </c>
      <c r="S567" s="18">
        <v>4927600</v>
      </c>
      <c r="T567" s="8">
        <f t="shared" si="87"/>
        <v>2347</v>
      </c>
      <c r="U567" s="8">
        <f t="shared" si="88"/>
        <v>575773598</v>
      </c>
      <c r="V567" s="9">
        <f t="shared" si="82"/>
        <v>0.7941498213678079</v>
      </c>
      <c r="W567" s="8">
        <f t="shared" si="83"/>
        <v>1700</v>
      </c>
      <c r="X567" s="8">
        <f t="shared" si="84"/>
        <v>462178100</v>
      </c>
      <c r="Y567" s="7">
        <f t="shared" si="85"/>
        <v>268970.8823529412</v>
      </c>
      <c r="Z567" s="9">
        <f t="shared" si="86"/>
        <v>0.008558224998708607</v>
      </c>
      <c r="AA567" s="7">
        <v>269288.81036513543</v>
      </c>
      <c r="AB567" s="9">
        <f t="shared" si="89"/>
        <v>-0.0011806209539978352</v>
      </c>
    </row>
    <row r="568" spans="4:28" ht="12.75">
      <c r="D568" s="8">
        <f>SUM(D2:D567)</f>
        <v>207082</v>
      </c>
      <c r="E568" s="8">
        <f aca="true" t="shared" si="90" ref="E568:K568">SUM(E2:E567)</f>
        <v>17550404830</v>
      </c>
      <c r="F568" s="8">
        <f t="shared" si="90"/>
        <v>2532782</v>
      </c>
      <c r="G568" s="8">
        <f t="shared" si="90"/>
        <v>751962511025</v>
      </c>
      <c r="H568" s="8">
        <f t="shared" si="90"/>
        <v>18856</v>
      </c>
      <c r="I568" s="8">
        <f t="shared" si="90"/>
        <v>7807503010</v>
      </c>
      <c r="J568" s="8">
        <f t="shared" si="90"/>
        <v>37364</v>
      </c>
      <c r="K568" s="8">
        <f t="shared" si="90"/>
        <v>422542480</v>
      </c>
      <c r="L568" s="8">
        <f aca="true" t="shared" si="91" ref="L568:T568">SUM(L2:L567)</f>
        <v>161709</v>
      </c>
      <c r="M568" s="8">
        <f t="shared" si="91"/>
        <v>204515609837</v>
      </c>
      <c r="N568" s="8">
        <f t="shared" si="91"/>
        <v>128050</v>
      </c>
      <c r="O568" s="8">
        <f t="shared" si="91"/>
        <v>140982165202</v>
      </c>
      <c r="P568" s="8">
        <f t="shared" si="91"/>
        <v>17284</v>
      </c>
      <c r="Q568" s="8">
        <f t="shared" si="91"/>
        <v>36438937154</v>
      </c>
      <c r="R568" s="8">
        <f t="shared" si="91"/>
        <v>16375</v>
      </c>
      <c r="S568" s="8">
        <f t="shared" si="91"/>
        <v>27094507481</v>
      </c>
      <c r="T568" s="8">
        <f t="shared" si="91"/>
        <v>2957793</v>
      </c>
      <c r="U568" s="8">
        <f>SUM(U2:U567)</f>
        <v>982258571182</v>
      </c>
      <c r="V568" s="9">
        <f>(G568+I568)/U568</f>
        <v>0.7734928829592511</v>
      </c>
      <c r="W568" s="8">
        <f>F568+H568</f>
        <v>2551638</v>
      </c>
      <c r="X568" s="8">
        <f>G568+I568+S568</f>
        <v>786864521516</v>
      </c>
      <c r="Y568" s="7">
        <f t="shared" si="85"/>
        <v>297757.7595391666</v>
      </c>
      <c r="AA568" s="13">
        <v>299013.7184638063</v>
      </c>
      <c r="AB568" s="9">
        <f t="shared" si="89"/>
        <v>-0.004200338804160127</v>
      </c>
    </row>
    <row r="571" spans="2:25" ht="12.75">
      <c r="B571" t="s">
        <v>1160</v>
      </c>
      <c r="C571" s="10" t="s">
        <v>28</v>
      </c>
      <c r="D571" s="11">
        <f aca="true" t="shared" si="92" ref="D571:S586">SUMIF($C$2:$C$567,$C571,D$2:D$567)</f>
        <v>24724</v>
      </c>
      <c r="E571" s="11">
        <f t="shared" si="92"/>
        <v>1826053700</v>
      </c>
      <c r="F571" s="11">
        <f t="shared" si="92"/>
        <v>102963</v>
      </c>
      <c r="G571" s="11">
        <f t="shared" si="92"/>
        <v>26411806359</v>
      </c>
      <c r="H571" s="11">
        <f t="shared" si="92"/>
        <v>663</v>
      </c>
      <c r="I571" s="11">
        <f t="shared" si="92"/>
        <v>135469500</v>
      </c>
      <c r="J571" s="11">
        <f t="shared" si="92"/>
        <v>1637</v>
      </c>
      <c r="K571" s="11">
        <f t="shared" si="92"/>
        <v>18009186</v>
      </c>
      <c r="L571" s="11">
        <f t="shared" si="92"/>
        <v>6436</v>
      </c>
      <c r="M571" s="11">
        <f t="shared" si="92"/>
        <v>17826073600</v>
      </c>
      <c r="N571" s="11">
        <f t="shared" si="92"/>
        <v>5893</v>
      </c>
      <c r="O571" s="11">
        <f t="shared" si="92"/>
        <v>17025402400</v>
      </c>
      <c r="P571" s="11">
        <f t="shared" si="92"/>
        <v>203</v>
      </c>
      <c r="Q571" s="11">
        <f t="shared" si="92"/>
        <v>225799700</v>
      </c>
      <c r="R571" s="11">
        <f t="shared" si="92"/>
        <v>340</v>
      </c>
      <c r="S571" s="11">
        <f t="shared" si="92"/>
        <v>574871500</v>
      </c>
      <c r="T571" s="11"/>
      <c r="U571" s="11">
        <f aca="true" t="shared" si="93" ref="U571:U591">SUMIF($C$2:$C$567,$C571,U$2:U$567)</f>
        <v>46217412345</v>
      </c>
      <c r="W571" s="11">
        <f aca="true" t="shared" si="94" ref="W571:X591">SUMIF($C$2:$C$567,$C571,W$2:W$567)</f>
        <v>103626</v>
      </c>
      <c r="X571" s="11">
        <f t="shared" si="94"/>
        <v>27122147359</v>
      </c>
      <c r="Y571" s="7">
        <f aca="true" t="shared" si="95" ref="Y571:Y591">(G571+I571)/(H571+F571)</f>
        <v>256183.54330959413</v>
      </c>
    </row>
    <row r="572" spans="3:25" ht="12.75">
      <c r="C572" s="10" t="s">
        <v>75</v>
      </c>
      <c r="D572" s="11">
        <f t="shared" si="92"/>
        <v>5940</v>
      </c>
      <c r="E572" s="11">
        <f t="shared" si="92"/>
        <v>1868501972</v>
      </c>
      <c r="F572" s="11">
        <f t="shared" si="92"/>
        <v>248566</v>
      </c>
      <c r="G572" s="11">
        <f t="shared" si="92"/>
        <v>118870731795</v>
      </c>
      <c r="H572" s="11">
        <f t="shared" si="92"/>
        <v>49</v>
      </c>
      <c r="I572" s="11">
        <f t="shared" si="92"/>
        <v>46217800</v>
      </c>
      <c r="J572" s="11">
        <f t="shared" si="92"/>
        <v>87</v>
      </c>
      <c r="K572" s="11">
        <f t="shared" si="92"/>
        <v>865200</v>
      </c>
      <c r="L572" s="11">
        <f t="shared" si="92"/>
        <v>16100</v>
      </c>
      <c r="M572" s="11">
        <f t="shared" si="92"/>
        <v>35470718462</v>
      </c>
      <c r="N572" s="11">
        <f t="shared" si="92"/>
        <v>11624</v>
      </c>
      <c r="O572" s="11">
        <f t="shared" si="92"/>
        <v>22337387980</v>
      </c>
      <c r="P572" s="11">
        <f t="shared" si="92"/>
        <v>2772</v>
      </c>
      <c r="Q572" s="11">
        <f t="shared" si="92"/>
        <v>6956588938</v>
      </c>
      <c r="R572" s="11">
        <f t="shared" si="92"/>
        <v>1704</v>
      </c>
      <c r="S572" s="11">
        <f t="shared" si="92"/>
        <v>6176741544</v>
      </c>
      <c r="T572" s="11"/>
      <c r="U572" s="11">
        <f t="shared" si="93"/>
        <v>156257035229</v>
      </c>
      <c r="W572" s="11">
        <f t="shared" si="94"/>
        <v>248615</v>
      </c>
      <c r="X572" s="11">
        <f t="shared" si="94"/>
        <v>125093691139</v>
      </c>
      <c r="Y572" s="7">
        <f t="shared" si="95"/>
        <v>478317.6783178811</v>
      </c>
    </row>
    <row r="573" spans="3:25" ht="12.75">
      <c r="C573" s="10" t="s">
        <v>216</v>
      </c>
      <c r="D573" s="11">
        <f t="shared" si="92"/>
        <v>13150</v>
      </c>
      <c r="E573" s="11">
        <f t="shared" si="92"/>
        <v>589256500</v>
      </c>
      <c r="F573" s="11">
        <f t="shared" si="92"/>
        <v>143429</v>
      </c>
      <c r="G573" s="11">
        <f t="shared" si="92"/>
        <v>33345015347</v>
      </c>
      <c r="H573" s="11">
        <f t="shared" si="92"/>
        <v>1494</v>
      </c>
      <c r="I573" s="11">
        <f t="shared" si="92"/>
        <v>526845950</v>
      </c>
      <c r="J573" s="11">
        <f t="shared" si="92"/>
        <v>2948</v>
      </c>
      <c r="K573" s="11">
        <f t="shared" si="92"/>
        <v>53654305</v>
      </c>
      <c r="L573" s="11">
        <f t="shared" si="92"/>
        <v>6275</v>
      </c>
      <c r="M573" s="11">
        <f t="shared" si="92"/>
        <v>8016433878</v>
      </c>
      <c r="N573" s="11">
        <f t="shared" si="92"/>
        <v>5274</v>
      </c>
      <c r="O573" s="11">
        <f t="shared" si="92"/>
        <v>5324136405</v>
      </c>
      <c r="P573" s="11">
        <f t="shared" si="92"/>
        <v>661</v>
      </c>
      <c r="Q573" s="11">
        <f t="shared" si="92"/>
        <v>1517321023</v>
      </c>
      <c r="R573" s="11">
        <f t="shared" si="92"/>
        <v>340</v>
      </c>
      <c r="S573" s="11">
        <f t="shared" si="92"/>
        <v>1174976450</v>
      </c>
      <c r="T573" s="11"/>
      <c r="U573" s="11">
        <f t="shared" si="93"/>
        <v>42531205980</v>
      </c>
      <c r="W573" s="11">
        <f t="shared" si="94"/>
        <v>144923</v>
      </c>
      <c r="X573" s="11">
        <f t="shared" si="94"/>
        <v>35046837747</v>
      </c>
      <c r="Y573" s="7">
        <f t="shared" si="95"/>
        <v>233723.15848416055</v>
      </c>
    </row>
    <row r="574" spans="3:25" ht="12.75">
      <c r="C574" s="10" t="s">
        <v>296</v>
      </c>
      <c r="D574" s="11">
        <f t="shared" si="92"/>
        <v>12914</v>
      </c>
      <c r="E574" s="11">
        <f t="shared" si="92"/>
        <v>450447136</v>
      </c>
      <c r="F574" s="11">
        <f t="shared" si="92"/>
        <v>156142</v>
      </c>
      <c r="G574" s="11">
        <f t="shared" si="92"/>
        <v>25206192539</v>
      </c>
      <c r="H574" s="11">
        <f t="shared" si="92"/>
        <v>297</v>
      </c>
      <c r="I574" s="11">
        <f t="shared" si="92"/>
        <v>60223800</v>
      </c>
      <c r="J574" s="11">
        <f t="shared" si="92"/>
        <v>721</v>
      </c>
      <c r="K574" s="11">
        <f t="shared" si="92"/>
        <v>7044700</v>
      </c>
      <c r="L574" s="11">
        <f t="shared" si="92"/>
        <v>10033</v>
      </c>
      <c r="M574" s="11">
        <f t="shared" si="92"/>
        <v>6325115105</v>
      </c>
      <c r="N574" s="11">
        <f t="shared" si="92"/>
        <v>8765</v>
      </c>
      <c r="O574" s="11">
        <f t="shared" si="92"/>
        <v>4518203705</v>
      </c>
      <c r="P574" s="11">
        <f t="shared" si="92"/>
        <v>693</v>
      </c>
      <c r="Q574" s="11">
        <f t="shared" si="92"/>
        <v>715346400</v>
      </c>
      <c r="R574" s="11">
        <f t="shared" si="92"/>
        <v>575</v>
      </c>
      <c r="S574" s="11">
        <f t="shared" si="92"/>
        <v>1091565000</v>
      </c>
      <c r="T574" s="11"/>
      <c r="U574" s="11">
        <f t="shared" si="93"/>
        <v>32049023280</v>
      </c>
      <c r="W574" s="11">
        <f t="shared" si="94"/>
        <v>156439</v>
      </c>
      <c r="X574" s="11">
        <f t="shared" si="94"/>
        <v>26357981339</v>
      </c>
      <c r="Y574" s="7">
        <f t="shared" si="95"/>
        <v>161509.70243353638</v>
      </c>
    </row>
    <row r="575" spans="3:25" ht="12.75">
      <c r="C575" s="10" t="s">
        <v>371</v>
      </c>
      <c r="D575" s="11">
        <f t="shared" si="92"/>
        <v>7872</v>
      </c>
      <c r="E575" s="11">
        <f t="shared" si="92"/>
        <v>1119417900</v>
      </c>
      <c r="F575" s="11">
        <f t="shared" si="92"/>
        <v>87454</v>
      </c>
      <c r="G575" s="11">
        <f t="shared" si="92"/>
        <v>44524732200</v>
      </c>
      <c r="H575" s="11">
        <f t="shared" si="92"/>
        <v>178</v>
      </c>
      <c r="I575" s="11">
        <f t="shared" si="92"/>
        <v>56148800</v>
      </c>
      <c r="J575" s="11">
        <f t="shared" si="92"/>
        <v>425</v>
      </c>
      <c r="K575" s="11">
        <f t="shared" si="92"/>
        <v>4545400</v>
      </c>
      <c r="L575" s="11">
        <f t="shared" si="92"/>
        <v>4354</v>
      </c>
      <c r="M575" s="11">
        <f t="shared" si="92"/>
        <v>4174980600</v>
      </c>
      <c r="N575" s="11">
        <f t="shared" si="92"/>
        <v>3814</v>
      </c>
      <c r="O575" s="11">
        <f t="shared" si="92"/>
        <v>3710821400</v>
      </c>
      <c r="P575" s="11">
        <f t="shared" si="92"/>
        <v>18</v>
      </c>
      <c r="Q575" s="11">
        <f t="shared" si="92"/>
        <v>38832200</v>
      </c>
      <c r="R575" s="11">
        <f t="shared" si="92"/>
        <v>522</v>
      </c>
      <c r="S575" s="11">
        <f t="shared" si="92"/>
        <v>425327000</v>
      </c>
      <c r="T575" s="11"/>
      <c r="U575" s="11">
        <f t="shared" si="93"/>
        <v>49879824900</v>
      </c>
      <c r="W575" s="11">
        <f t="shared" si="94"/>
        <v>87632</v>
      </c>
      <c r="X575" s="11">
        <f t="shared" si="94"/>
        <v>45006208000</v>
      </c>
      <c r="Y575" s="7">
        <f t="shared" si="95"/>
        <v>508728.3298338507</v>
      </c>
    </row>
    <row r="576" spans="3:25" ht="12.75">
      <c r="C576" s="10" t="s">
        <v>404</v>
      </c>
      <c r="D576" s="11">
        <f t="shared" si="92"/>
        <v>10445</v>
      </c>
      <c r="E576" s="11">
        <f t="shared" si="92"/>
        <v>181530700</v>
      </c>
      <c r="F576" s="11">
        <f t="shared" si="92"/>
        <v>41490</v>
      </c>
      <c r="G576" s="11">
        <f t="shared" si="92"/>
        <v>4744995800</v>
      </c>
      <c r="H576" s="11">
        <f t="shared" si="92"/>
        <v>1526</v>
      </c>
      <c r="I576" s="11">
        <f t="shared" si="92"/>
        <v>233207700</v>
      </c>
      <c r="J576" s="11">
        <f t="shared" si="92"/>
        <v>2917</v>
      </c>
      <c r="K576" s="11">
        <f t="shared" si="92"/>
        <v>39469900</v>
      </c>
      <c r="L576" s="11">
        <f t="shared" si="92"/>
        <v>3229</v>
      </c>
      <c r="M576" s="11">
        <f t="shared" si="92"/>
        <v>1322983200</v>
      </c>
      <c r="N576" s="11">
        <f t="shared" si="92"/>
        <v>2772</v>
      </c>
      <c r="O576" s="11">
        <f t="shared" si="92"/>
        <v>917350000</v>
      </c>
      <c r="P576" s="11">
        <f t="shared" si="92"/>
        <v>296</v>
      </c>
      <c r="Q576" s="11">
        <f t="shared" si="92"/>
        <v>307306100</v>
      </c>
      <c r="R576" s="11">
        <f t="shared" si="92"/>
        <v>161</v>
      </c>
      <c r="S576" s="11">
        <f t="shared" si="92"/>
        <v>98327100</v>
      </c>
      <c r="T576" s="11"/>
      <c r="U576" s="11">
        <f t="shared" si="93"/>
        <v>6522187300</v>
      </c>
      <c r="W576" s="11">
        <f t="shared" si="94"/>
        <v>43016</v>
      </c>
      <c r="X576" s="11">
        <f t="shared" si="94"/>
        <v>5076530600</v>
      </c>
      <c r="Y576" s="7">
        <f t="shared" si="95"/>
        <v>115729.11242328436</v>
      </c>
    </row>
    <row r="577" spans="3:25" ht="12.75">
      <c r="C577" s="12" t="s">
        <v>433</v>
      </c>
      <c r="D577" s="11">
        <f t="shared" si="92"/>
        <v>7251</v>
      </c>
      <c r="E577" s="11">
        <f t="shared" si="92"/>
        <v>1080319080</v>
      </c>
      <c r="F577" s="11">
        <f t="shared" si="92"/>
        <v>153337</v>
      </c>
      <c r="G577" s="11">
        <f t="shared" si="92"/>
        <v>57127809873</v>
      </c>
      <c r="H577" s="11">
        <f t="shared" si="92"/>
        <v>4</v>
      </c>
      <c r="I577" s="11">
        <f t="shared" si="92"/>
        <v>2839000</v>
      </c>
      <c r="J577" s="11">
        <f t="shared" si="92"/>
        <v>13</v>
      </c>
      <c r="K577" s="11">
        <f t="shared" si="92"/>
        <v>134700</v>
      </c>
      <c r="L577" s="11">
        <f t="shared" si="92"/>
        <v>16710</v>
      </c>
      <c r="M577" s="11">
        <f t="shared" si="92"/>
        <v>18972201497</v>
      </c>
      <c r="N577" s="11">
        <f t="shared" si="92"/>
        <v>12108</v>
      </c>
      <c r="O577" s="11">
        <f t="shared" si="92"/>
        <v>12571086647</v>
      </c>
      <c r="P577" s="11">
        <f t="shared" si="92"/>
        <v>1928</v>
      </c>
      <c r="Q577" s="11">
        <f t="shared" si="92"/>
        <v>2915854250</v>
      </c>
      <c r="R577" s="11">
        <f t="shared" si="92"/>
        <v>2674</v>
      </c>
      <c r="S577" s="11">
        <f t="shared" si="92"/>
        <v>3485260600</v>
      </c>
      <c r="T577" s="11"/>
      <c r="U577" s="11">
        <f t="shared" si="93"/>
        <v>77183304150</v>
      </c>
      <c r="W577" s="11">
        <f t="shared" si="94"/>
        <v>153341</v>
      </c>
      <c r="X577" s="11">
        <f t="shared" si="94"/>
        <v>60615909473</v>
      </c>
      <c r="Y577" s="7">
        <f t="shared" si="95"/>
        <v>372572.5596741902</v>
      </c>
    </row>
    <row r="578" spans="3:25" ht="12.75">
      <c r="C578" s="10" t="s">
        <v>477</v>
      </c>
      <c r="D578" s="11">
        <f t="shared" si="92"/>
        <v>10500</v>
      </c>
      <c r="E578" s="11">
        <f t="shared" si="92"/>
        <v>482611087</v>
      </c>
      <c r="F578" s="11">
        <f t="shared" si="92"/>
        <v>91812</v>
      </c>
      <c r="G578" s="11">
        <f t="shared" si="92"/>
        <v>16190616170</v>
      </c>
      <c r="H578" s="11">
        <f t="shared" si="92"/>
        <v>1229</v>
      </c>
      <c r="I578" s="11">
        <f t="shared" si="92"/>
        <v>259197900</v>
      </c>
      <c r="J578" s="11">
        <f t="shared" si="92"/>
        <v>2906</v>
      </c>
      <c r="K578" s="11">
        <f t="shared" si="92"/>
        <v>34136562</v>
      </c>
      <c r="L578" s="11">
        <f t="shared" si="92"/>
        <v>4614</v>
      </c>
      <c r="M578" s="11">
        <f t="shared" si="92"/>
        <v>4976846491</v>
      </c>
      <c r="N578" s="11">
        <f t="shared" si="92"/>
        <v>4089</v>
      </c>
      <c r="O578" s="11">
        <f t="shared" si="92"/>
        <v>3280902810</v>
      </c>
      <c r="P578" s="11">
        <f t="shared" si="92"/>
        <v>359</v>
      </c>
      <c r="Q578" s="11">
        <f t="shared" si="92"/>
        <v>1285456881</v>
      </c>
      <c r="R578" s="11">
        <f t="shared" si="92"/>
        <v>166</v>
      </c>
      <c r="S578" s="11">
        <f t="shared" si="92"/>
        <v>410486800</v>
      </c>
      <c r="T578" s="11"/>
      <c r="U578" s="11">
        <f t="shared" si="93"/>
        <v>21943408210</v>
      </c>
      <c r="W578" s="11">
        <f t="shared" si="94"/>
        <v>93041</v>
      </c>
      <c r="X578" s="11">
        <f t="shared" si="94"/>
        <v>16860300870</v>
      </c>
      <c r="Y578" s="7">
        <f t="shared" si="95"/>
        <v>176801.77631366818</v>
      </c>
    </row>
    <row r="579" spans="3:25" ht="12.75">
      <c r="C579" s="10" t="s">
        <v>524</v>
      </c>
      <c r="D579" s="11">
        <f t="shared" si="92"/>
        <v>13243</v>
      </c>
      <c r="E579" s="11">
        <f t="shared" si="92"/>
        <v>830678729</v>
      </c>
      <c r="F579" s="11">
        <f t="shared" si="92"/>
        <v>102280</v>
      </c>
      <c r="G579" s="11">
        <f t="shared" si="92"/>
        <v>12599549374</v>
      </c>
      <c r="H579" s="11">
        <f t="shared" si="92"/>
        <v>0</v>
      </c>
      <c r="I579" s="11">
        <f t="shared" si="92"/>
        <v>0</v>
      </c>
      <c r="J579" s="11">
        <f t="shared" si="92"/>
        <v>0</v>
      </c>
      <c r="K579" s="11">
        <f t="shared" si="92"/>
        <v>0</v>
      </c>
      <c r="L579" s="11">
        <f t="shared" si="92"/>
        <v>15322</v>
      </c>
      <c r="M579" s="11">
        <f t="shared" si="92"/>
        <v>8628945021</v>
      </c>
      <c r="N579" s="11">
        <f t="shared" si="92"/>
        <v>9707</v>
      </c>
      <c r="O579" s="11">
        <f t="shared" si="92"/>
        <v>4588573358</v>
      </c>
      <c r="P579" s="11">
        <f t="shared" si="92"/>
        <v>1674</v>
      </c>
      <c r="Q579" s="11">
        <f t="shared" si="92"/>
        <v>2318154730</v>
      </c>
      <c r="R579" s="11">
        <f t="shared" si="92"/>
        <v>3941</v>
      </c>
      <c r="S579" s="11">
        <f t="shared" si="92"/>
        <v>1722216933</v>
      </c>
      <c r="T579" s="11"/>
      <c r="U579" s="11">
        <f t="shared" si="93"/>
        <v>22059173124</v>
      </c>
      <c r="W579" s="11">
        <f t="shared" si="94"/>
        <v>102280</v>
      </c>
      <c r="X579" s="11">
        <f t="shared" si="94"/>
        <v>14321766307</v>
      </c>
      <c r="Y579" s="7">
        <f t="shared" si="95"/>
        <v>123186.83392647633</v>
      </c>
    </row>
    <row r="580" spans="3:25" ht="12.75">
      <c r="C580" s="10" t="s">
        <v>549</v>
      </c>
      <c r="D580" s="11">
        <f t="shared" si="92"/>
        <v>3437</v>
      </c>
      <c r="E580" s="11">
        <f t="shared" si="92"/>
        <v>264197592</v>
      </c>
      <c r="F580" s="11">
        <f t="shared" si="92"/>
        <v>41687</v>
      </c>
      <c r="G580" s="11">
        <f t="shared" si="92"/>
        <v>15415124785</v>
      </c>
      <c r="H580" s="11">
        <f t="shared" si="92"/>
        <v>3282</v>
      </c>
      <c r="I580" s="11">
        <f t="shared" si="92"/>
        <v>1572888310</v>
      </c>
      <c r="J580" s="11">
        <f t="shared" si="92"/>
        <v>5266</v>
      </c>
      <c r="K580" s="11">
        <f t="shared" si="92"/>
        <v>49030734</v>
      </c>
      <c r="L580" s="11">
        <f t="shared" si="92"/>
        <v>2516</v>
      </c>
      <c r="M580" s="11">
        <f t="shared" si="92"/>
        <v>2843048014</v>
      </c>
      <c r="N580" s="11">
        <f t="shared" si="92"/>
        <v>2221</v>
      </c>
      <c r="O580" s="11">
        <f t="shared" si="92"/>
        <v>2280887888</v>
      </c>
      <c r="P580" s="11">
        <f t="shared" si="92"/>
        <v>176</v>
      </c>
      <c r="Q580" s="11">
        <f t="shared" si="92"/>
        <v>417572326</v>
      </c>
      <c r="R580" s="11">
        <f t="shared" si="92"/>
        <v>119</v>
      </c>
      <c r="S580" s="11">
        <f t="shared" si="92"/>
        <v>144587800</v>
      </c>
      <c r="T580" s="11"/>
      <c r="U580" s="11">
        <f t="shared" si="93"/>
        <v>20144289435</v>
      </c>
      <c r="W580" s="11">
        <f t="shared" si="94"/>
        <v>44969</v>
      </c>
      <c r="X580" s="11">
        <f t="shared" si="94"/>
        <v>17132600895</v>
      </c>
      <c r="Y580" s="7">
        <f t="shared" si="95"/>
        <v>377771.64479975094</v>
      </c>
    </row>
    <row r="581" spans="3:25" ht="12.75">
      <c r="C581" s="10" t="s">
        <v>601</v>
      </c>
      <c r="D581" s="11">
        <f t="shared" si="92"/>
        <v>6066</v>
      </c>
      <c r="E581" s="11">
        <f t="shared" si="92"/>
        <v>472825949</v>
      </c>
      <c r="F581" s="11">
        <f t="shared" si="92"/>
        <v>107078</v>
      </c>
      <c r="G581" s="11">
        <f t="shared" si="92"/>
        <v>25652224554</v>
      </c>
      <c r="H581" s="11">
        <f t="shared" si="92"/>
        <v>598</v>
      </c>
      <c r="I581" s="11">
        <f t="shared" si="92"/>
        <v>426223750</v>
      </c>
      <c r="J581" s="11">
        <f t="shared" si="92"/>
        <v>1192</v>
      </c>
      <c r="K581" s="11">
        <f t="shared" si="92"/>
        <v>13463936</v>
      </c>
      <c r="L581" s="11">
        <f t="shared" si="92"/>
        <v>6866</v>
      </c>
      <c r="M581" s="11">
        <f t="shared" si="92"/>
        <v>8383557344</v>
      </c>
      <c r="N581" s="11">
        <f t="shared" si="92"/>
        <v>6049</v>
      </c>
      <c r="O581" s="11">
        <f t="shared" si="92"/>
        <v>6322051444</v>
      </c>
      <c r="P581" s="11">
        <f t="shared" si="92"/>
        <v>302</v>
      </c>
      <c r="Q581" s="11">
        <f t="shared" si="92"/>
        <v>1130599050</v>
      </c>
      <c r="R581" s="11">
        <f t="shared" si="92"/>
        <v>515</v>
      </c>
      <c r="S581" s="11">
        <f t="shared" si="92"/>
        <v>930906850</v>
      </c>
      <c r="T581" s="11"/>
      <c r="U581" s="11">
        <f t="shared" si="93"/>
        <v>34948295533</v>
      </c>
      <c r="W581" s="11">
        <f t="shared" si="94"/>
        <v>107676</v>
      </c>
      <c r="X581" s="11">
        <f t="shared" si="94"/>
        <v>27009355154</v>
      </c>
      <c r="Y581" s="7">
        <f t="shared" si="95"/>
        <v>242193.6950109588</v>
      </c>
    </row>
    <row r="582" spans="3:25" ht="12.75">
      <c r="C582" s="10" t="s">
        <v>625</v>
      </c>
      <c r="D582" s="11">
        <f t="shared" si="92"/>
        <v>11039</v>
      </c>
      <c r="E582" s="11">
        <f t="shared" si="92"/>
        <v>820796604</v>
      </c>
      <c r="F582" s="11">
        <f t="shared" si="92"/>
        <v>211052</v>
      </c>
      <c r="G582" s="11">
        <f t="shared" si="92"/>
        <v>32451375450</v>
      </c>
      <c r="H582" s="11">
        <f t="shared" si="92"/>
        <v>366</v>
      </c>
      <c r="I582" s="11">
        <f t="shared" si="92"/>
        <v>97393800</v>
      </c>
      <c r="J582" s="11">
        <f t="shared" si="92"/>
        <v>958</v>
      </c>
      <c r="K582" s="11">
        <f t="shared" si="92"/>
        <v>16369300</v>
      </c>
      <c r="L582" s="11">
        <f t="shared" si="92"/>
        <v>11163</v>
      </c>
      <c r="M582" s="11">
        <f t="shared" si="92"/>
        <v>14496927100</v>
      </c>
      <c r="N582" s="11">
        <f t="shared" si="92"/>
        <v>8180</v>
      </c>
      <c r="O582" s="11">
        <f t="shared" si="92"/>
        <v>6617036000</v>
      </c>
      <c r="P582" s="11">
        <f t="shared" si="92"/>
        <v>2140</v>
      </c>
      <c r="Q582" s="11">
        <f t="shared" si="92"/>
        <v>5509861100</v>
      </c>
      <c r="R582" s="11">
        <f t="shared" si="92"/>
        <v>843</v>
      </c>
      <c r="S582" s="11">
        <f t="shared" si="92"/>
        <v>2370030000</v>
      </c>
      <c r="T582" s="11"/>
      <c r="U582" s="11">
        <f t="shared" si="93"/>
        <v>47882862254</v>
      </c>
      <c r="W582" s="11">
        <f t="shared" si="94"/>
        <v>211418</v>
      </c>
      <c r="X582" s="11">
        <f t="shared" si="94"/>
        <v>34918799250</v>
      </c>
      <c r="Y582" s="7">
        <f t="shared" si="95"/>
        <v>153954.5793168037</v>
      </c>
    </row>
    <row r="583" spans="3:25" ht="12.75">
      <c r="C583" s="10" t="s">
        <v>676</v>
      </c>
      <c r="D583" s="11">
        <f t="shared" si="92"/>
        <v>11569</v>
      </c>
      <c r="E583" s="11">
        <f t="shared" si="92"/>
        <v>1673185900</v>
      </c>
      <c r="F583" s="11">
        <f t="shared" si="92"/>
        <v>208460</v>
      </c>
      <c r="G583" s="11">
        <f t="shared" si="92"/>
        <v>86172602370</v>
      </c>
      <c r="H583" s="11">
        <f t="shared" si="92"/>
        <v>1530</v>
      </c>
      <c r="I583" s="11">
        <f t="shared" si="92"/>
        <v>871894200</v>
      </c>
      <c r="J583" s="11">
        <f t="shared" si="92"/>
        <v>2756</v>
      </c>
      <c r="K583" s="11">
        <f t="shared" si="92"/>
        <v>29528600</v>
      </c>
      <c r="L583" s="11">
        <f t="shared" si="92"/>
        <v>10607</v>
      </c>
      <c r="M583" s="11">
        <f t="shared" si="92"/>
        <v>14826029150</v>
      </c>
      <c r="N583" s="11">
        <f t="shared" si="92"/>
        <v>9152</v>
      </c>
      <c r="O583" s="11">
        <f t="shared" si="92"/>
        <v>11864907850</v>
      </c>
      <c r="P583" s="11">
        <f t="shared" si="92"/>
        <v>513</v>
      </c>
      <c r="Q583" s="11">
        <f t="shared" si="92"/>
        <v>1108813300</v>
      </c>
      <c r="R583" s="11">
        <f t="shared" si="92"/>
        <v>942</v>
      </c>
      <c r="S583" s="11">
        <f t="shared" si="92"/>
        <v>1852308000</v>
      </c>
      <c r="T583" s="11"/>
      <c r="U583" s="11">
        <f t="shared" si="93"/>
        <v>103573240220</v>
      </c>
      <c r="W583" s="11">
        <f t="shared" si="94"/>
        <v>209990</v>
      </c>
      <c r="X583" s="11">
        <f t="shared" si="94"/>
        <v>88896804570</v>
      </c>
      <c r="Y583" s="7">
        <f t="shared" si="95"/>
        <v>414517.34163531597</v>
      </c>
    </row>
    <row r="584" spans="3:25" ht="12.75">
      <c r="C584" s="10" t="s">
        <v>782</v>
      </c>
      <c r="D584" s="11">
        <f t="shared" si="92"/>
        <v>8746</v>
      </c>
      <c r="E584" s="11">
        <f t="shared" si="92"/>
        <v>1172274150</v>
      </c>
      <c r="F584" s="11">
        <f t="shared" si="92"/>
        <v>149961</v>
      </c>
      <c r="G584" s="11">
        <f t="shared" si="92"/>
        <v>59774842190</v>
      </c>
      <c r="H584" s="11">
        <f t="shared" si="92"/>
        <v>782</v>
      </c>
      <c r="I584" s="11">
        <f t="shared" si="92"/>
        <v>690767100</v>
      </c>
      <c r="J584" s="11">
        <f t="shared" si="92"/>
        <v>1443</v>
      </c>
      <c r="K584" s="11">
        <f t="shared" si="92"/>
        <v>12282578</v>
      </c>
      <c r="L584" s="11">
        <f t="shared" si="92"/>
        <v>8272</v>
      </c>
      <c r="M584" s="11">
        <f t="shared" si="92"/>
        <v>16740611022</v>
      </c>
      <c r="N584" s="11">
        <f t="shared" si="92"/>
        <v>6869</v>
      </c>
      <c r="O584" s="11">
        <f t="shared" si="92"/>
        <v>11568762422</v>
      </c>
      <c r="P584" s="11">
        <f t="shared" si="92"/>
        <v>1013</v>
      </c>
      <c r="Q584" s="11">
        <f t="shared" si="92"/>
        <v>2980678200</v>
      </c>
      <c r="R584" s="11">
        <f t="shared" si="92"/>
        <v>390</v>
      </c>
      <c r="S584" s="11">
        <f t="shared" si="92"/>
        <v>2191170400</v>
      </c>
      <c r="T584" s="11"/>
      <c r="U584" s="11">
        <f t="shared" si="93"/>
        <v>78390777040</v>
      </c>
      <c r="W584" s="11">
        <f t="shared" si="94"/>
        <v>150743</v>
      </c>
      <c r="X584" s="11">
        <f t="shared" si="94"/>
        <v>62656779690</v>
      </c>
      <c r="Y584" s="7">
        <f t="shared" si="95"/>
        <v>401117.1947619458</v>
      </c>
    </row>
    <row r="585" spans="3:25" ht="12.75">
      <c r="C585" s="10" t="s">
        <v>861</v>
      </c>
      <c r="D585" s="11">
        <f t="shared" si="92"/>
        <v>29537</v>
      </c>
      <c r="E585" s="11">
        <f t="shared" si="92"/>
        <v>2401746365</v>
      </c>
      <c r="F585" s="11">
        <f t="shared" si="92"/>
        <v>239273</v>
      </c>
      <c r="G585" s="11">
        <f t="shared" si="92"/>
        <v>82204684725</v>
      </c>
      <c r="H585" s="11">
        <f t="shared" si="92"/>
        <v>258</v>
      </c>
      <c r="I585" s="11">
        <f t="shared" si="92"/>
        <v>107657100</v>
      </c>
      <c r="J585" s="11">
        <f t="shared" si="92"/>
        <v>463</v>
      </c>
      <c r="K585" s="11">
        <f t="shared" si="92"/>
        <v>5166696</v>
      </c>
      <c r="L585" s="11">
        <f t="shared" si="92"/>
        <v>7503</v>
      </c>
      <c r="M585" s="11">
        <f t="shared" si="92"/>
        <v>10376566010</v>
      </c>
      <c r="N585" s="11">
        <f t="shared" si="92"/>
        <v>6730</v>
      </c>
      <c r="O585" s="11">
        <f t="shared" si="92"/>
        <v>8128629810</v>
      </c>
      <c r="P585" s="11">
        <f t="shared" si="92"/>
        <v>424</v>
      </c>
      <c r="Q585" s="11">
        <f t="shared" si="92"/>
        <v>939572100</v>
      </c>
      <c r="R585" s="11">
        <f t="shared" si="92"/>
        <v>349</v>
      </c>
      <c r="S585" s="11">
        <f t="shared" si="92"/>
        <v>1308364100</v>
      </c>
      <c r="T585" s="11"/>
      <c r="U585" s="11">
        <f t="shared" si="93"/>
        <v>95095820896</v>
      </c>
      <c r="W585" s="11">
        <f t="shared" si="94"/>
        <v>239531</v>
      </c>
      <c r="X585" s="11">
        <f t="shared" si="94"/>
        <v>83620705925</v>
      </c>
      <c r="Y585" s="7">
        <f t="shared" si="95"/>
        <v>343639.62002830533</v>
      </c>
    </row>
    <row r="586" spans="3:25" ht="12.75">
      <c r="C586" s="10" t="s">
        <v>926</v>
      </c>
      <c r="D586" s="11">
        <f t="shared" si="92"/>
        <v>5129</v>
      </c>
      <c r="E586" s="11">
        <f t="shared" si="92"/>
        <v>613196960</v>
      </c>
      <c r="F586" s="11">
        <f t="shared" si="92"/>
        <v>107746</v>
      </c>
      <c r="G586" s="11">
        <f t="shared" si="92"/>
        <v>26592324381</v>
      </c>
      <c r="H586" s="11">
        <f t="shared" si="92"/>
        <v>135</v>
      </c>
      <c r="I586" s="11">
        <f t="shared" si="92"/>
        <v>56290200</v>
      </c>
      <c r="J586" s="11">
        <f t="shared" si="92"/>
        <v>293</v>
      </c>
      <c r="K586" s="11">
        <f t="shared" si="92"/>
        <v>1131900</v>
      </c>
      <c r="L586" s="11">
        <f t="shared" si="92"/>
        <v>10687</v>
      </c>
      <c r="M586" s="11">
        <f t="shared" si="92"/>
        <v>8788423035</v>
      </c>
      <c r="N586" s="11">
        <f t="shared" si="92"/>
        <v>8089</v>
      </c>
      <c r="O586" s="11">
        <f t="shared" si="92"/>
        <v>5650896445</v>
      </c>
      <c r="P586" s="11">
        <f t="shared" si="92"/>
        <v>1499</v>
      </c>
      <c r="Q586" s="11">
        <f t="shared" si="92"/>
        <v>2029891890</v>
      </c>
      <c r="R586" s="11">
        <f t="shared" si="92"/>
        <v>1099</v>
      </c>
      <c r="S586" s="11">
        <f>SUMIF($C$2:$C$567,$C586,S$2:S$567)</f>
        <v>1107634700</v>
      </c>
      <c r="T586" s="11"/>
      <c r="U586" s="11">
        <f t="shared" si="93"/>
        <v>36051366476</v>
      </c>
      <c r="W586" s="11">
        <f t="shared" si="94"/>
        <v>107881</v>
      </c>
      <c r="X586" s="11">
        <f t="shared" si="94"/>
        <v>27756249281</v>
      </c>
      <c r="Y586" s="7">
        <f t="shared" si="95"/>
        <v>247018.6092175638</v>
      </c>
    </row>
    <row r="587" spans="3:25" ht="12.75">
      <c r="C587" s="10" t="s">
        <v>958</v>
      </c>
      <c r="D587" s="11">
        <f aca="true" t="shared" si="96" ref="D587:S591">SUMIF($C$2:$C$567,$C587,D$2:D$567)</f>
        <v>4314</v>
      </c>
      <c r="E587" s="11">
        <f t="shared" si="96"/>
        <v>142045800</v>
      </c>
      <c r="F587" s="11">
        <f t="shared" si="96"/>
        <v>20268</v>
      </c>
      <c r="G587" s="11">
        <f t="shared" si="96"/>
        <v>3519433647</v>
      </c>
      <c r="H587" s="11">
        <f t="shared" si="96"/>
        <v>1733</v>
      </c>
      <c r="I587" s="11">
        <f t="shared" si="96"/>
        <v>389026900</v>
      </c>
      <c r="J587" s="11">
        <f t="shared" si="96"/>
        <v>3907</v>
      </c>
      <c r="K587" s="11">
        <f t="shared" si="96"/>
        <v>55011900</v>
      </c>
      <c r="L587" s="11">
        <f t="shared" si="96"/>
        <v>1212</v>
      </c>
      <c r="M587" s="11">
        <f t="shared" si="96"/>
        <v>1212759139</v>
      </c>
      <c r="N587" s="11">
        <f t="shared" si="96"/>
        <v>1108</v>
      </c>
      <c r="O587" s="11">
        <f t="shared" si="96"/>
        <v>622406443</v>
      </c>
      <c r="P587" s="11">
        <f t="shared" si="96"/>
        <v>48</v>
      </c>
      <c r="Q587" s="11">
        <f t="shared" si="96"/>
        <v>504688296</v>
      </c>
      <c r="R587" s="11">
        <f t="shared" si="96"/>
        <v>56</v>
      </c>
      <c r="S587" s="11">
        <f t="shared" si="96"/>
        <v>85664400</v>
      </c>
      <c r="T587" s="11"/>
      <c r="U587" s="11">
        <f t="shared" si="93"/>
        <v>5318277386</v>
      </c>
      <c r="W587" s="11">
        <f t="shared" si="94"/>
        <v>22001</v>
      </c>
      <c r="X587" s="11">
        <f t="shared" si="94"/>
        <v>3994124947</v>
      </c>
      <c r="Y587" s="7">
        <f t="shared" si="95"/>
        <v>177649.22262624427</v>
      </c>
    </row>
    <row r="588" spans="3:25" ht="12.75">
      <c r="C588" s="10" t="s">
        <v>989</v>
      </c>
      <c r="D588" s="11">
        <f t="shared" si="96"/>
        <v>4876</v>
      </c>
      <c r="E588" s="11">
        <f t="shared" si="96"/>
        <v>661242250</v>
      </c>
      <c r="F588" s="11">
        <f t="shared" si="96"/>
        <v>101095</v>
      </c>
      <c r="G588" s="11">
        <f t="shared" si="96"/>
        <v>41736544010</v>
      </c>
      <c r="H588" s="11">
        <f t="shared" si="96"/>
        <v>934</v>
      </c>
      <c r="I588" s="11">
        <f t="shared" si="96"/>
        <v>1051517400</v>
      </c>
      <c r="J588" s="11">
        <f t="shared" si="96"/>
        <v>1669</v>
      </c>
      <c r="K588" s="11">
        <f t="shared" si="96"/>
        <v>15661861</v>
      </c>
      <c r="L588" s="11">
        <f t="shared" si="96"/>
        <v>4797</v>
      </c>
      <c r="M588" s="11">
        <f t="shared" si="96"/>
        <v>11503665962</v>
      </c>
      <c r="N588" s="11">
        <f t="shared" si="96"/>
        <v>3869</v>
      </c>
      <c r="O588" s="11">
        <f t="shared" si="96"/>
        <v>7982367822</v>
      </c>
      <c r="P588" s="11">
        <f t="shared" si="96"/>
        <v>678</v>
      </c>
      <c r="Q588" s="11">
        <f t="shared" si="96"/>
        <v>2503111940</v>
      </c>
      <c r="R588" s="11">
        <f t="shared" si="96"/>
        <v>250</v>
      </c>
      <c r="S588" s="11">
        <f t="shared" si="96"/>
        <v>1018186200</v>
      </c>
      <c r="T588" s="11"/>
      <c r="U588" s="11">
        <f t="shared" si="93"/>
        <v>54968631483</v>
      </c>
      <c r="W588" s="11">
        <f t="shared" si="94"/>
        <v>102029</v>
      </c>
      <c r="X588" s="11">
        <f t="shared" si="94"/>
        <v>43806247610</v>
      </c>
      <c r="Y588" s="7">
        <f t="shared" si="95"/>
        <v>419371.56504523224</v>
      </c>
    </row>
    <row r="589" spans="3:25" ht="12.75">
      <c r="C589" s="10" t="s">
        <v>1031</v>
      </c>
      <c r="D589" s="11">
        <f t="shared" si="96"/>
        <v>8902</v>
      </c>
      <c r="E589" s="11">
        <f t="shared" si="96"/>
        <v>437287389</v>
      </c>
      <c r="F589" s="11">
        <f t="shared" si="96"/>
        <v>55206</v>
      </c>
      <c r="G589" s="11">
        <f t="shared" si="96"/>
        <v>13954080550</v>
      </c>
      <c r="H589" s="11">
        <f t="shared" si="96"/>
        <v>1814</v>
      </c>
      <c r="I589" s="11">
        <f t="shared" si="96"/>
        <v>621469900</v>
      </c>
      <c r="J589" s="11">
        <f t="shared" si="96"/>
        <v>3678</v>
      </c>
      <c r="K589" s="11">
        <f t="shared" si="96"/>
        <v>29054367</v>
      </c>
      <c r="L589" s="11">
        <f t="shared" si="96"/>
        <v>2632</v>
      </c>
      <c r="M589" s="11">
        <f t="shared" si="96"/>
        <v>1819918735</v>
      </c>
      <c r="N589" s="11">
        <f t="shared" si="96"/>
        <v>2350</v>
      </c>
      <c r="O589" s="11">
        <f t="shared" si="96"/>
        <v>1533919235</v>
      </c>
      <c r="P589" s="11">
        <f t="shared" si="96"/>
        <v>191</v>
      </c>
      <c r="Q589" s="11">
        <f t="shared" si="96"/>
        <v>192072000</v>
      </c>
      <c r="R589" s="11">
        <f t="shared" si="96"/>
        <v>91</v>
      </c>
      <c r="S589" s="11">
        <f t="shared" si="96"/>
        <v>93927500</v>
      </c>
      <c r="T589" s="11"/>
      <c r="U589" s="11">
        <f t="shared" si="93"/>
        <v>16861810941</v>
      </c>
      <c r="W589" s="11">
        <f t="shared" si="94"/>
        <v>57020</v>
      </c>
      <c r="X589" s="11">
        <f t="shared" si="94"/>
        <v>14669477950</v>
      </c>
      <c r="Y589" s="7">
        <f t="shared" si="95"/>
        <v>255621.71957207998</v>
      </c>
    </row>
    <row r="590" spans="3:25" ht="12.75">
      <c r="C590" s="10" t="s">
        <v>1080</v>
      </c>
      <c r="D590" s="11">
        <f t="shared" si="96"/>
        <v>3587</v>
      </c>
      <c r="E590" s="11">
        <f t="shared" si="96"/>
        <v>263420700</v>
      </c>
      <c r="F590" s="11">
        <f t="shared" si="96"/>
        <v>129278</v>
      </c>
      <c r="G590" s="11">
        <f t="shared" si="96"/>
        <v>17574673681</v>
      </c>
      <c r="H590" s="11">
        <f t="shared" si="96"/>
        <v>4</v>
      </c>
      <c r="I590" s="11">
        <f t="shared" si="96"/>
        <v>1076500</v>
      </c>
      <c r="J590" s="11">
        <f t="shared" si="96"/>
        <v>7</v>
      </c>
      <c r="K590" s="11">
        <f t="shared" si="96"/>
        <v>124320</v>
      </c>
      <c r="L590" s="11">
        <f t="shared" si="96"/>
        <v>10198</v>
      </c>
      <c r="M590" s="11">
        <f t="shared" si="96"/>
        <v>5761495415</v>
      </c>
      <c r="N590" s="11">
        <f t="shared" si="96"/>
        <v>7535</v>
      </c>
      <c r="O590" s="11">
        <f t="shared" si="96"/>
        <v>2926097585</v>
      </c>
      <c r="P590" s="11">
        <f t="shared" si="96"/>
        <v>1495</v>
      </c>
      <c r="Q590" s="11">
        <f t="shared" si="96"/>
        <v>2222085630</v>
      </c>
      <c r="R590" s="11">
        <f t="shared" si="96"/>
        <v>1168</v>
      </c>
      <c r="S590" s="11">
        <f t="shared" si="96"/>
        <v>613312200</v>
      </c>
      <c r="T590" s="11"/>
      <c r="U590" s="11">
        <f t="shared" si="93"/>
        <v>23600790616</v>
      </c>
      <c r="W590" s="11">
        <f t="shared" si="94"/>
        <v>129282</v>
      </c>
      <c r="X590" s="11">
        <f t="shared" si="94"/>
        <v>18189062381</v>
      </c>
      <c r="Y590" s="7">
        <f t="shared" si="95"/>
        <v>135948.93473956158</v>
      </c>
    </row>
    <row r="591" spans="3:25" ht="12.75">
      <c r="C591" s="10" t="s">
        <v>1121</v>
      </c>
      <c r="D591" s="11">
        <f t="shared" si="96"/>
        <v>3841</v>
      </c>
      <c r="E591" s="11">
        <f t="shared" si="96"/>
        <v>199368367</v>
      </c>
      <c r="F591" s="11">
        <f t="shared" si="96"/>
        <v>34205</v>
      </c>
      <c r="G591" s="11">
        <f t="shared" si="96"/>
        <v>7893151225</v>
      </c>
      <c r="H591" s="11">
        <f t="shared" si="96"/>
        <v>1980</v>
      </c>
      <c r="I591" s="11">
        <f t="shared" si="96"/>
        <v>601147400</v>
      </c>
      <c r="J591" s="11">
        <f t="shared" si="96"/>
        <v>4078</v>
      </c>
      <c r="K591" s="11">
        <f t="shared" si="96"/>
        <v>37856335</v>
      </c>
      <c r="L591" s="11">
        <f t="shared" si="96"/>
        <v>2183</v>
      </c>
      <c r="M591" s="11">
        <f t="shared" si="96"/>
        <v>2048311057</v>
      </c>
      <c r="N591" s="11">
        <f t="shared" si="96"/>
        <v>1852</v>
      </c>
      <c r="O591" s="11">
        <f t="shared" si="96"/>
        <v>1210337553</v>
      </c>
      <c r="P591" s="11">
        <f t="shared" si="96"/>
        <v>201</v>
      </c>
      <c r="Q591" s="11">
        <f t="shared" si="96"/>
        <v>619331100</v>
      </c>
      <c r="R591" s="11">
        <f t="shared" si="96"/>
        <v>130</v>
      </c>
      <c r="S591" s="11">
        <f t="shared" si="96"/>
        <v>218642404</v>
      </c>
      <c r="T591" s="11"/>
      <c r="U591" s="11">
        <f t="shared" si="93"/>
        <v>10779834384</v>
      </c>
      <c r="W591" s="11">
        <f t="shared" si="94"/>
        <v>36185</v>
      </c>
      <c r="X591" s="11">
        <f t="shared" si="94"/>
        <v>8712941029</v>
      </c>
      <c r="Y591" s="7">
        <f t="shared" si="95"/>
        <v>234746.40389664227</v>
      </c>
    </row>
    <row r="598" spans="4:6" ht="12.75">
      <c r="D598" s="16"/>
      <c r="F598" s="16"/>
    </row>
  </sheetData>
  <sheetProtection/>
  <printOptions/>
  <pageMargins left="0.75" right="0.75" top="1" bottom="1" header="0.5" footer="0.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New Jersey Department of Community Affairs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eugene.mccarthy</dc:creator>
  <cp:keywords/>
  <dc:description/>
  <cp:lastModifiedBy>Eugene McCarthy</cp:lastModifiedBy>
  <dcterms:created xsi:type="dcterms:W3CDTF">2008-11-05T19:21:03Z</dcterms:created>
  <dcterms:modified xsi:type="dcterms:W3CDTF">2013-03-19T17:19:28Z</dcterms:modified>
  <cp:category/>
  <cp:version/>
  <cp:contentType/>
  <cp:contentStatus/>
</cp:coreProperties>
</file>