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55" yWindow="465" windowWidth="9930" windowHeight="8775" activeTab="0"/>
  </bookViews>
  <sheets>
    <sheet name="IGW-DAF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<sst xmlns="http://schemas.openxmlformats.org/spreadsheetml/2006/main" count="41" uniqueCount="33">
  <si>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I</t>
  </si>
  <si>
    <t>L</t>
  </si>
  <si>
    <t>Calculated or locked cell</t>
  </si>
  <si>
    <t>Parameter</t>
  </si>
  <si>
    <t>Definition</t>
  </si>
  <si>
    <t>Date:</t>
  </si>
  <si>
    <t>Site Name:</t>
  </si>
  <si>
    <t>Evaluated by:</t>
  </si>
  <si>
    <t>Required data entry</t>
  </si>
  <si>
    <t>Optional data entry/modification</t>
  </si>
  <si>
    <r>
      <t>d</t>
    </r>
    <r>
      <rPr>
        <vertAlign val="subscript"/>
        <sz val="8"/>
        <rFont val="Arial"/>
        <family val="2"/>
      </rPr>
      <t>a</t>
    </r>
  </si>
  <si>
    <t>K</t>
  </si>
  <si>
    <t>i</t>
  </si>
  <si>
    <t>d</t>
  </si>
  <si>
    <t>DAF</t>
  </si>
  <si>
    <t>dimensionless</t>
  </si>
  <si>
    <t>Length of Area of Concern Parallel to Ground Water Flow</t>
  </si>
  <si>
    <t>Infiltration Rate</t>
  </si>
  <si>
    <t>Aquifer Hydraulic Conductivity</t>
  </si>
  <si>
    <t>Gradient</t>
  </si>
  <si>
    <t>Mixing Zone Depth</t>
  </si>
  <si>
    <t>Dilution-Attenuation Factor</t>
  </si>
  <si>
    <t>m</t>
  </si>
  <si>
    <t>Aquifer Thickness</t>
  </si>
  <si>
    <t>m/yr</t>
  </si>
  <si>
    <t>Value</t>
  </si>
  <si>
    <t>ft</t>
  </si>
  <si>
    <t>in/yr</t>
  </si>
  <si>
    <t>ft/yr</t>
  </si>
  <si>
    <t>Converted to metric:</t>
  </si>
  <si>
    <t>units</t>
  </si>
  <si>
    <t>Additional Description:</t>
  </si>
  <si>
    <t>NJDEP Impact to Ground Water Dilution-Attenuation Factor Calculator - V2.1, November 2013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</si>
</sst>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mm/dd/yy"/>
    <numFmt numFmtId="167" formatCode="0.0E+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E+00"/>
    <numFmt numFmtId="174" formatCode="0.0000E+00"/>
    <numFmt numFmtId="175" formatCode="0.0000"/>
    <numFmt numFmtId="176" formatCode="0.000"/>
    <numFmt numFmtId="177" formatCode="0.00000"/>
    <numFmt numFmtId="178" formatCode="#,##0.0000"/>
    <numFmt numFmtId="179" formatCode="#,##0.000"/>
    <numFmt numFmtId="180" formatCode="0.000000000000000000000000000000"/>
    <numFmt numFmtId="181" formatCode="0.000000000000000"/>
    <numFmt numFmtId="182" formatCode="0.000000000000000000000"/>
    <numFmt numFmtId="183" formatCode="0.000000000000"/>
    <numFmt numFmtId="184" formatCode=";;;"/>
    <numFmt numFmtId="185" formatCode="0.000E+00"/>
    <numFmt numFmtId="186" formatCode="0.00000E+00"/>
    <numFmt numFmtId="187" formatCode="0.000000E+00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bscript"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/>
      <protection locked="0"/>
    </xf>
    <xf numFmtId="0" fontId="0" fillId="36" borderId="0" xfId="0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/>
      <protection/>
    </xf>
    <xf numFmtId="0" fontId="9" fillId="36" borderId="11" xfId="0" applyFont="1" applyFill="1" applyBorder="1" applyAlignment="1" applyProtection="1">
      <alignment horizontal="right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vertical="center" wrapText="1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 vertical="center" wrapText="1"/>
      <protection/>
    </xf>
    <xf numFmtId="0" fontId="1" fillId="36" borderId="17" xfId="0" applyFont="1" applyFill="1" applyBorder="1" applyAlignment="1" applyProtection="1">
      <alignment horizontal="center" vertical="center" wrapText="1"/>
      <protection/>
    </xf>
    <xf numFmtId="0" fontId="1" fillId="36" borderId="18" xfId="0" applyFont="1" applyFill="1" applyBorder="1" applyAlignment="1" applyProtection="1">
      <alignment horizontal="left" vertical="center" wrapText="1"/>
      <protection/>
    </xf>
    <xf numFmtId="3" fontId="1" fillId="36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8" fillId="36" borderId="22" xfId="0" applyFont="1" applyFill="1" applyBorder="1" applyAlignment="1" applyProtection="1">
      <alignment/>
      <protection/>
    </xf>
    <xf numFmtId="0" fontId="7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6" borderId="26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" fillId="0" borderId="20" xfId="0" applyFont="1" applyBorder="1" applyAlignment="1" applyProtection="1">
      <alignment vertical="center"/>
      <protection/>
    </xf>
    <xf numFmtId="0" fontId="7" fillId="36" borderId="28" xfId="0" applyFont="1" applyFill="1" applyBorder="1" applyAlignment="1" applyProtection="1">
      <alignment horizontal="left" vertical="center" wrapText="1"/>
      <protection/>
    </xf>
    <xf numFmtId="0" fontId="7" fillId="36" borderId="20" xfId="0" applyFont="1" applyFill="1" applyBorder="1" applyAlignment="1" applyProtection="1">
      <alignment horizontal="left" vertical="center" wrapText="1"/>
      <protection/>
    </xf>
    <xf numFmtId="164" fontId="4" fillId="33" borderId="16" xfId="0" applyNumberFormat="1" applyFont="1" applyFill="1" applyBorder="1" applyAlignment="1" applyProtection="1">
      <alignment horizontal="right" vertical="center"/>
      <protection/>
    </xf>
    <xf numFmtId="2" fontId="4" fillId="33" borderId="16" xfId="0" applyNumberFormat="1" applyFont="1" applyFill="1" applyBorder="1" applyAlignment="1" applyProtection="1">
      <alignment horizontal="right" vertical="center"/>
      <protection/>
    </xf>
    <xf numFmtId="1" fontId="4" fillId="33" borderId="16" xfId="0" applyNumberFormat="1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right" vertical="center"/>
      <protection/>
    </xf>
    <xf numFmtId="164" fontId="4" fillId="33" borderId="29" xfId="0" applyNumberFormat="1" applyFont="1" applyFill="1" applyBorder="1" applyAlignment="1" applyProtection="1">
      <alignment horizontal="right" vertical="center"/>
      <protection/>
    </xf>
    <xf numFmtId="1" fontId="4" fillId="33" borderId="30" xfId="0" applyNumberFormat="1" applyFont="1" applyFill="1" applyBorder="1" applyAlignment="1" applyProtection="1">
      <alignment horizontal="right"/>
      <protection/>
    </xf>
    <xf numFmtId="0" fontId="4" fillId="35" borderId="16" xfId="0" applyFont="1" applyFill="1" applyBorder="1" applyAlignment="1" applyProtection="1">
      <alignment horizontal="right" vertical="center"/>
      <protection locked="0"/>
    </xf>
    <xf numFmtId="0" fontId="4" fillId="33" borderId="16" xfId="0" applyFont="1" applyFill="1" applyBorder="1" applyAlignment="1" applyProtection="1">
      <alignment horizontal="right" vertical="center"/>
      <protection/>
    </xf>
    <xf numFmtId="0" fontId="4" fillId="35" borderId="31" xfId="0" applyFont="1" applyFill="1" applyBorder="1" applyAlignment="1" applyProtection="1">
      <alignment horizontal="right" vertical="center"/>
      <protection locked="0"/>
    </xf>
    <xf numFmtId="0" fontId="7" fillId="36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right" vertical="center"/>
      <protection locked="0"/>
    </xf>
    <xf numFmtId="0" fontId="0" fillId="36" borderId="0" xfId="0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6" borderId="33" xfId="0" applyFill="1" applyBorder="1" applyAlignment="1" applyProtection="1">
      <alignment/>
      <protection/>
    </xf>
    <xf numFmtId="0" fontId="8" fillId="36" borderId="33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/>
    </xf>
    <xf numFmtId="0" fontId="0" fillId="0" borderId="33" xfId="0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/>
      <protection/>
    </xf>
    <xf numFmtId="0" fontId="0" fillId="36" borderId="34" xfId="0" applyFill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9" fillId="36" borderId="16" xfId="0" applyFont="1" applyFill="1" applyBorder="1" applyAlignment="1" applyProtection="1">
      <alignment horizontal="center" vertical="center" wrapText="1"/>
      <protection/>
    </xf>
    <xf numFmtId="0" fontId="9" fillId="36" borderId="18" xfId="0" applyFont="1" applyFill="1" applyBorder="1" applyAlignment="1" applyProtection="1">
      <alignment horizontal="center" vertical="center" wrapText="1"/>
      <protection/>
    </xf>
    <xf numFmtId="0" fontId="1" fillId="36" borderId="16" xfId="0" applyFont="1" applyFill="1" applyBorder="1" applyAlignment="1" applyProtection="1">
      <alignment horizontal="center" vertical="center" wrapText="1"/>
      <protection/>
    </xf>
    <xf numFmtId="0" fontId="1" fillId="36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 locked="0"/>
    </xf>
    <xf numFmtId="0" fontId="0" fillId="35" borderId="39" xfId="0" applyFont="1" applyFill="1" applyBorder="1" applyAlignment="1" applyProtection="1">
      <alignment horizontal="center" vertical="center" wrapText="1"/>
      <protection locked="0"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 locked="0"/>
    </xf>
    <xf numFmtId="0" fontId="0" fillId="34" borderId="41" xfId="0" applyFont="1" applyFill="1" applyBorder="1" applyAlignment="1" applyProtection="1">
      <alignment horizontal="left" vertical="center" wrapText="1"/>
      <protection locked="0"/>
    </xf>
    <xf numFmtId="0" fontId="4" fillId="34" borderId="26" xfId="0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29" fillId="36" borderId="42" xfId="0" applyFont="1" applyFill="1" applyBorder="1" applyAlignment="1" applyProtection="1">
      <alignment horizontal="center" vertical="center"/>
      <protection/>
    </xf>
    <xf numFmtId="0" fontId="29" fillId="36" borderId="43" xfId="0" applyFont="1" applyFill="1" applyBorder="1" applyAlignment="1" applyProtection="1">
      <alignment horizontal="center" vertical="center"/>
      <protection/>
    </xf>
    <xf numFmtId="0" fontId="29" fillId="36" borderId="4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6</xdr:row>
      <xdr:rowOff>219075</xdr:rowOff>
    </xdr:from>
    <xdr:to>
      <xdr:col>12</xdr:col>
      <xdr:colOff>428625</xdr:colOff>
      <xdr:row>8</xdr:row>
      <xdr:rowOff>152400</xdr:rowOff>
    </xdr:to>
    <xdr:pic>
      <xdr:nvPicPr>
        <xdr:cNvPr id="1" name="Print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5240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18</xdr:row>
      <xdr:rowOff>95250</xdr:rowOff>
    </xdr:from>
    <xdr:to>
      <xdr:col>12</xdr:col>
      <xdr:colOff>400050</xdr:colOff>
      <xdr:row>20</xdr:row>
      <xdr:rowOff>9525</xdr:rowOff>
    </xdr:to>
    <xdr:pic>
      <xdr:nvPicPr>
        <xdr:cNvPr id="2" name="ExitExc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3838575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5</xdr:row>
      <xdr:rowOff>0</xdr:rowOff>
    </xdr:from>
    <xdr:to>
      <xdr:col>12</xdr:col>
      <xdr:colOff>419100</xdr:colOff>
      <xdr:row>6</xdr:row>
      <xdr:rowOff>190500</xdr:rowOff>
    </xdr:to>
    <xdr:pic>
      <xdr:nvPicPr>
        <xdr:cNvPr id="3" name="Instructio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1123950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11</xdr:row>
      <xdr:rowOff>9525</xdr:rowOff>
    </xdr:from>
    <xdr:to>
      <xdr:col>12</xdr:col>
      <xdr:colOff>438150</xdr:colOff>
      <xdr:row>12</xdr:row>
      <xdr:rowOff>200025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23622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17</xdr:row>
      <xdr:rowOff>57150</xdr:rowOff>
    </xdr:from>
    <xdr:to>
      <xdr:col>9</xdr:col>
      <xdr:colOff>561975</xdr:colOff>
      <xdr:row>21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04775" y="3571875"/>
          <a:ext cx="5791200" cy="1000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 (click outside box when finished)</a:t>
          </a:r>
        </a:p>
      </xdr:txBody>
    </xdr:sp>
    <xdr:clientData/>
  </xdr:twoCellAnchor>
  <xdr:twoCellAnchor editAs="oneCell">
    <xdr:from>
      <xdr:col>11</xdr:col>
      <xdr:colOff>28575</xdr:colOff>
      <xdr:row>9</xdr:row>
      <xdr:rowOff>9525</xdr:rowOff>
    </xdr:from>
    <xdr:to>
      <xdr:col>12</xdr:col>
      <xdr:colOff>428625</xdr:colOff>
      <xdr:row>10</xdr:row>
      <xdr:rowOff>123825</xdr:rowOff>
    </xdr:to>
    <xdr:pic>
      <xdr:nvPicPr>
        <xdr:cNvPr id="6" name="Printtofi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29350" y="1924050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GWDAF"/>
  <dimension ref="A1:Z136"/>
  <sheetViews>
    <sheetView showGridLines="0" showRowColHeaders="0" tabSelected="1" zoomScalePageLayoutView="0" workbookViewId="0" topLeftCell="A1">
      <selection activeCell="C2" sqref="C2:G2"/>
    </sheetView>
  </sheetViews>
  <sheetFormatPr defaultColWidth="9.140625" defaultRowHeight="12.75"/>
  <cols>
    <col min="1" max="1" width="8.00390625" style="7" customWidth="1"/>
    <col min="2" max="2" width="10.57421875" style="7" customWidth="1"/>
    <col min="3" max="3" width="9.00390625" style="7" customWidth="1"/>
    <col min="4" max="4" width="9.8515625" style="7" customWidth="1"/>
    <col min="5" max="5" width="8.28125" style="7" customWidth="1"/>
    <col min="6" max="6" width="9.421875" style="7" customWidth="1"/>
    <col min="7" max="7" width="8.140625" style="7" customWidth="1"/>
    <col min="8" max="8" width="9.57421875" style="7" customWidth="1"/>
    <col min="9" max="9" width="7.140625" style="7" customWidth="1"/>
    <col min="10" max="10" width="10.28125" style="7" customWidth="1"/>
    <col min="11" max="11" width="2.7109375" style="7" customWidth="1"/>
    <col min="12" max="16384" width="9.140625" style="7" customWidth="1"/>
  </cols>
  <sheetData>
    <row r="1" spans="1:26" ht="20.25" customHeight="1" thickTop="1">
      <c r="A1" s="109" t="s">
        <v>32</v>
      </c>
      <c r="B1" s="110"/>
      <c r="C1" s="110"/>
      <c r="D1" s="110"/>
      <c r="E1" s="110"/>
      <c r="F1" s="110"/>
      <c r="G1" s="110"/>
      <c r="H1" s="110"/>
      <c r="I1" s="110"/>
      <c r="J1" s="111"/>
      <c r="U1" s="52"/>
      <c r="X1" s="6"/>
      <c r="Y1" s="4"/>
      <c r="Z1" s="6"/>
    </row>
    <row r="2" spans="1:26" ht="13.5" customHeight="1">
      <c r="A2" s="94" t="s">
        <v>6</v>
      </c>
      <c r="B2" s="95"/>
      <c r="C2" s="100"/>
      <c r="D2" s="100"/>
      <c r="E2" s="100"/>
      <c r="F2" s="100"/>
      <c r="G2" s="101"/>
      <c r="H2" s="47" t="s">
        <v>5</v>
      </c>
      <c r="I2" s="102"/>
      <c r="J2" s="103"/>
      <c r="L2" s="15"/>
      <c r="M2" s="13" t="s">
        <v>2</v>
      </c>
      <c r="N2" s="12"/>
      <c r="O2" s="12"/>
      <c r="U2" s="52"/>
      <c r="X2" s="6"/>
      <c r="Y2" s="4"/>
      <c r="Z2" s="6"/>
    </row>
    <row r="3" spans="1:26" ht="12" customHeight="1">
      <c r="A3" s="98" t="s">
        <v>31</v>
      </c>
      <c r="B3" s="99"/>
      <c r="C3" s="96"/>
      <c r="D3" s="96"/>
      <c r="E3" s="96"/>
      <c r="F3" s="96"/>
      <c r="G3" s="97"/>
      <c r="H3" s="27" t="s">
        <v>7</v>
      </c>
      <c r="I3" s="104"/>
      <c r="J3" s="105"/>
      <c r="L3" s="16"/>
      <c r="M3" s="13" t="s">
        <v>8</v>
      </c>
      <c r="N3" s="12"/>
      <c r="O3" s="12"/>
      <c r="X3" s="1"/>
      <c r="Y3" s="2"/>
      <c r="Z3" s="1"/>
    </row>
    <row r="4" spans="1:26" ht="13.5" customHeight="1">
      <c r="A4" s="73"/>
      <c r="B4" s="20"/>
      <c r="C4" s="20"/>
      <c r="D4" s="20"/>
      <c r="E4" s="20"/>
      <c r="F4" s="20"/>
      <c r="G4" s="14"/>
      <c r="H4" s="14"/>
      <c r="I4" s="14"/>
      <c r="J4" s="51"/>
      <c r="L4" s="17"/>
      <c r="M4" s="13" t="s">
        <v>9</v>
      </c>
      <c r="N4" s="12"/>
      <c r="O4" s="12"/>
      <c r="X4" s="1"/>
      <c r="Y4" s="2"/>
      <c r="Z4" s="1"/>
    </row>
    <row r="5" spans="1:26" ht="29.25" customHeight="1" thickBot="1">
      <c r="A5" s="83"/>
      <c r="B5" s="26"/>
      <c r="C5" s="26"/>
      <c r="D5" s="26"/>
      <c r="E5" s="26"/>
      <c r="F5" s="26"/>
      <c r="G5" s="72"/>
      <c r="H5" s="72"/>
      <c r="I5" s="72"/>
      <c r="J5" s="82"/>
      <c r="X5" s="3"/>
      <c r="Y5" s="2"/>
      <c r="Z5" s="3"/>
    </row>
    <row r="6" spans="1:26" ht="14.25" customHeight="1" thickTop="1">
      <c r="A6" s="74"/>
      <c r="B6" s="20"/>
      <c r="C6" s="20"/>
      <c r="D6" s="70"/>
      <c r="E6" s="21"/>
      <c r="F6" s="71"/>
      <c r="G6" s="66"/>
      <c r="H6" s="67"/>
      <c r="I6" s="67"/>
      <c r="J6" s="51"/>
      <c r="X6" s="3"/>
      <c r="Y6" s="2"/>
      <c r="Z6" s="3"/>
    </row>
    <row r="7" spans="1:26" ht="19.5" customHeight="1" thickBot="1">
      <c r="A7" s="74"/>
      <c r="B7" s="25"/>
      <c r="C7" s="25"/>
      <c r="D7" s="23"/>
      <c r="E7" s="24"/>
      <c r="F7" s="48"/>
      <c r="G7" s="48"/>
      <c r="H7" s="48"/>
      <c r="I7" s="48"/>
      <c r="J7" s="75"/>
      <c r="L7" s="8"/>
      <c r="M7" s="8"/>
      <c r="X7" s="3"/>
      <c r="Y7" s="2"/>
      <c r="Z7" s="3"/>
    </row>
    <row r="8" spans="1:26" ht="15" customHeight="1" thickTop="1">
      <c r="A8" s="76"/>
      <c r="B8" s="40"/>
      <c r="C8" s="33"/>
      <c r="D8" s="29"/>
      <c r="E8" s="31"/>
      <c r="F8" s="34"/>
      <c r="G8" s="49" t="s">
        <v>29</v>
      </c>
      <c r="H8" s="50"/>
      <c r="I8" s="48"/>
      <c r="J8" s="75"/>
      <c r="L8" s="8"/>
      <c r="M8" s="8"/>
      <c r="X8" s="3"/>
      <c r="Y8" s="2"/>
      <c r="Z8" s="3"/>
    </row>
    <row r="9" spans="1:26" ht="13.5" customHeight="1">
      <c r="A9" s="76"/>
      <c r="B9" s="41" t="s">
        <v>3</v>
      </c>
      <c r="C9" s="30" t="s">
        <v>4</v>
      </c>
      <c r="D9" s="65"/>
      <c r="E9" s="30" t="s">
        <v>25</v>
      </c>
      <c r="F9" s="54" t="s">
        <v>30</v>
      </c>
      <c r="G9" s="32" t="s">
        <v>25</v>
      </c>
      <c r="H9" s="55" t="s">
        <v>30</v>
      </c>
      <c r="I9" s="48"/>
      <c r="J9" s="75"/>
      <c r="L9" s="8"/>
      <c r="M9" s="8"/>
      <c r="X9" s="3"/>
      <c r="Y9" s="2"/>
      <c r="Z9" s="3"/>
    </row>
    <row r="10" spans="1:26" ht="21.75" customHeight="1">
      <c r="A10" s="76"/>
      <c r="B10" s="42" t="s">
        <v>1</v>
      </c>
      <c r="C10" s="87" t="s">
        <v>16</v>
      </c>
      <c r="D10" s="88"/>
      <c r="E10" s="69">
        <v>100</v>
      </c>
      <c r="F10" s="35" t="s">
        <v>26</v>
      </c>
      <c r="G10" s="56">
        <f>E10*0.3048</f>
        <v>30.48</v>
      </c>
      <c r="H10" s="53" t="s">
        <v>22</v>
      </c>
      <c r="I10" s="48"/>
      <c r="J10" s="75"/>
      <c r="L10" s="8"/>
      <c r="M10" s="8"/>
      <c r="X10" s="3"/>
      <c r="Y10" s="2"/>
      <c r="Z10" s="3"/>
    </row>
    <row r="11" spans="1:26" ht="12.75" customHeight="1">
      <c r="A11" s="76"/>
      <c r="B11" s="42" t="s">
        <v>10</v>
      </c>
      <c r="C11" s="89" t="s">
        <v>23</v>
      </c>
      <c r="D11" s="90"/>
      <c r="E11" s="62">
        <v>11.5</v>
      </c>
      <c r="F11" s="35" t="s">
        <v>26</v>
      </c>
      <c r="G11" s="56">
        <f>E11*0.3048</f>
        <v>3.5052000000000003</v>
      </c>
      <c r="H11" s="53" t="s">
        <v>22</v>
      </c>
      <c r="I11" s="48"/>
      <c r="J11" s="75"/>
      <c r="X11" s="3"/>
      <c r="Y11" s="2"/>
      <c r="Z11" s="3"/>
    </row>
    <row r="12" spans="1:26" ht="14.25" customHeight="1">
      <c r="A12" s="76"/>
      <c r="B12" s="42" t="s">
        <v>0</v>
      </c>
      <c r="C12" s="89" t="s">
        <v>17</v>
      </c>
      <c r="D12" s="90"/>
      <c r="E12" s="63">
        <v>11</v>
      </c>
      <c r="F12" s="35" t="s">
        <v>27</v>
      </c>
      <c r="G12" s="57">
        <f>E12*0.0254</f>
        <v>0.2794</v>
      </c>
      <c r="H12" s="53" t="s">
        <v>24</v>
      </c>
      <c r="I12" s="48"/>
      <c r="J12" s="75"/>
      <c r="X12" s="3"/>
      <c r="Y12" s="2"/>
      <c r="Z12" s="3"/>
    </row>
    <row r="13" spans="1:26" ht="22.5" customHeight="1">
      <c r="A13" s="76"/>
      <c r="B13" s="43" t="s">
        <v>11</v>
      </c>
      <c r="C13" s="91" t="s">
        <v>18</v>
      </c>
      <c r="D13" s="92"/>
      <c r="E13" s="62">
        <v>51865</v>
      </c>
      <c r="F13" s="36" t="s">
        <v>28</v>
      </c>
      <c r="G13" s="58">
        <f>E13*0.3048</f>
        <v>15808.452000000001</v>
      </c>
      <c r="H13" s="53" t="s">
        <v>24</v>
      </c>
      <c r="I13" s="48"/>
      <c r="J13" s="75"/>
      <c r="X13" s="3"/>
      <c r="Y13" s="2"/>
      <c r="Z13" s="3"/>
    </row>
    <row r="14" spans="1:26" ht="13.5" customHeight="1" thickBot="1">
      <c r="A14" s="76"/>
      <c r="B14" s="43" t="s">
        <v>12</v>
      </c>
      <c r="C14" s="91" t="s">
        <v>19</v>
      </c>
      <c r="D14" s="92"/>
      <c r="E14" s="64">
        <v>0.003</v>
      </c>
      <c r="F14" s="39" t="s">
        <v>15</v>
      </c>
      <c r="G14" s="59">
        <f>E14</f>
        <v>0.003</v>
      </c>
      <c r="H14" s="38" t="s">
        <v>15</v>
      </c>
      <c r="I14" s="48"/>
      <c r="J14" s="75"/>
      <c r="X14" s="3"/>
      <c r="Y14" s="2"/>
      <c r="Z14" s="3"/>
    </row>
    <row r="15" spans="1:26" ht="15" customHeight="1">
      <c r="A15" s="76"/>
      <c r="B15" s="43" t="s">
        <v>13</v>
      </c>
      <c r="C15" s="106" t="s">
        <v>20</v>
      </c>
      <c r="D15" s="107"/>
      <c r="E15" s="107"/>
      <c r="F15" s="108"/>
      <c r="G15" s="60">
        <f>IF((0.0112*G10^2)^0.5+G11*(1-EXP((-G10*G12)/(G13*G14*G11)))&gt;G11,G11,(0.0112*G10^2)^0.5+G11*(1-EXP((-G10*G12)/(G13*G14*G11))))</f>
        <v>3.4007467135056353</v>
      </c>
      <c r="H15" s="53" t="s">
        <v>22</v>
      </c>
      <c r="I15" s="48"/>
      <c r="J15" s="75"/>
      <c r="X15" s="3"/>
      <c r="Y15" s="2"/>
      <c r="Z15" s="3"/>
    </row>
    <row r="16" spans="1:26" ht="12.75" customHeight="1" thickBot="1">
      <c r="A16" s="76"/>
      <c r="B16" s="44" t="s">
        <v>14</v>
      </c>
      <c r="C16" s="84" t="s">
        <v>21</v>
      </c>
      <c r="D16" s="85"/>
      <c r="E16" s="85"/>
      <c r="F16" s="86"/>
      <c r="G16" s="61">
        <f>Round_to_Even(1+((G13*G14*G15)/(G12*G10)))</f>
        <v>20</v>
      </c>
      <c r="H16" s="37" t="s">
        <v>15</v>
      </c>
      <c r="I16" s="48"/>
      <c r="J16" s="75"/>
      <c r="K16" s="8"/>
      <c r="X16" s="3"/>
      <c r="Y16" s="2"/>
      <c r="Z16" s="3"/>
    </row>
    <row r="17" spans="1:26" ht="13.5" thickTop="1">
      <c r="A17" s="77"/>
      <c r="B17" s="14"/>
      <c r="C17" s="14"/>
      <c r="D17" s="14"/>
      <c r="E17" s="14"/>
      <c r="F17" s="14"/>
      <c r="G17" s="14"/>
      <c r="H17" s="22"/>
      <c r="I17" s="22"/>
      <c r="J17" s="28"/>
      <c r="X17" s="1"/>
      <c r="Y17" s="2"/>
      <c r="Z17" s="1"/>
    </row>
    <row r="18" spans="1:26" ht="18" customHeight="1">
      <c r="A18" s="76"/>
      <c r="B18" s="68"/>
      <c r="C18" s="68"/>
      <c r="D18" s="68"/>
      <c r="E18" s="68"/>
      <c r="F18" s="68"/>
      <c r="G18" s="68"/>
      <c r="H18" s="68"/>
      <c r="I18" s="68"/>
      <c r="J18" s="28"/>
      <c r="X18" s="1"/>
      <c r="Y18" s="2"/>
      <c r="Z18" s="1"/>
    </row>
    <row r="19" spans="1:26" ht="18" customHeight="1">
      <c r="A19" s="78"/>
      <c r="B19" s="18"/>
      <c r="C19" s="18"/>
      <c r="D19" s="18"/>
      <c r="E19" s="18"/>
      <c r="F19" s="18"/>
      <c r="G19" s="18"/>
      <c r="H19" s="18"/>
      <c r="I19" s="18"/>
      <c r="J19" s="28"/>
      <c r="X19" s="1"/>
      <c r="Y19" s="2"/>
      <c r="Z19" s="1"/>
    </row>
    <row r="20" spans="1:26" ht="18" customHeight="1">
      <c r="A20" s="78"/>
      <c r="B20" s="18"/>
      <c r="C20" s="18"/>
      <c r="D20" s="18"/>
      <c r="E20" s="18"/>
      <c r="F20" s="18"/>
      <c r="G20" s="18"/>
      <c r="H20" s="18"/>
      <c r="I20" s="18"/>
      <c r="J20" s="28"/>
      <c r="X20" s="1"/>
      <c r="Y20" s="2"/>
      <c r="Z20" s="1"/>
    </row>
    <row r="21" spans="1:26" ht="19.5" customHeight="1">
      <c r="A21" s="78"/>
      <c r="B21" s="18"/>
      <c r="C21" s="18"/>
      <c r="D21" s="18"/>
      <c r="E21" s="18"/>
      <c r="F21" s="18"/>
      <c r="G21" s="18"/>
      <c r="H21" s="18"/>
      <c r="I21" s="18"/>
      <c r="J21" s="28"/>
      <c r="K21" s="9"/>
      <c r="L21" s="19"/>
      <c r="M21" s="19"/>
      <c r="X21" s="3"/>
      <c r="Y21" s="2"/>
      <c r="Z21" s="3"/>
    </row>
    <row r="22" spans="1:26" ht="15.75" customHeight="1" thickBot="1">
      <c r="A22" s="79"/>
      <c r="B22" s="80"/>
      <c r="C22" s="80"/>
      <c r="D22" s="80"/>
      <c r="E22" s="81"/>
      <c r="F22" s="81"/>
      <c r="G22" s="81"/>
      <c r="H22" s="81"/>
      <c r="I22" s="81"/>
      <c r="J22" s="82"/>
      <c r="X22" s="3"/>
      <c r="Y22" s="2"/>
      <c r="Z22" s="3"/>
    </row>
    <row r="23" spans="1:26" ht="21" customHeight="1" thickTop="1">
      <c r="A23" s="11"/>
      <c r="B23" s="11"/>
      <c r="C23" s="11"/>
      <c r="D23" s="11"/>
      <c r="E23" s="18"/>
      <c r="F23" s="18"/>
      <c r="G23" s="18"/>
      <c r="H23" s="18"/>
      <c r="I23" s="18"/>
      <c r="J23" s="52"/>
      <c r="X23" s="3"/>
      <c r="Y23" s="2"/>
      <c r="Z23" s="3"/>
    </row>
    <row r="24" spans="1:26" s="8" customFormat="1" ht="12.75">
      <c r="A24" s="11"/>
      <c r="B24" s="11"/>
      <c r="C24" s="11"/>
      <c r="D24" s="11"/>
      <c r="E24" s="18"/>
      <c r="F24" s="18"/>
      <c r="G24" s="18"/>
      <c r="H24" s="18"/>
      <c r="I24" s="18"/>
      <c r="J24" s="18"/>
      <c r="X24" s="3"/>
      <c r="Y24" s="2"/>
      <c r="Z24" s="3"/>
    </row>
    <row r="25" spans="1:26" s="8" customFormat="1" ht="12.75">
      <c r="A25" s="11"/>
      <c r="B25" s="11"/>
      <c r="C25" s="11"/>
      <c r="D25" s="11"/>
      <c r="E25" s="18"/>
      <c r="F25" s="18"/>
      <c r="G25" s="18"/>
      <c r="H25" s="18"/>
      <c r="I25" s="18"/>
      <c r="J25" s="18"/>
      <c r="X25" s="1"/>
      <c r="Y25" s="2"/>
      <c r="Z25" s="1"/>
    </row>
    <row r="26" spans="1:26" s="10" customFormat="1" ht="12.75">
      <c r="A26" s="93"/>
      <c r="B26" s="93"/>
      <c r="C26" s="93"/>
      <c r="D26" s="93"/>
      <c r="E26" s="52"/>
      <c r="F26" s="18"/>
      <c r="G26" s="18"/>
      <c r="H26" s="18"/>
      <c r="I26" s="18"/>
      <c r="J26" s="18"/>
      <c r="X26" s="1"/>
      <c r="Y26" s="2"/>
      <c r="Z26" s="1"/>
    </row>
    <row r="27" spans="1:26" s="11" customFormat="1" ht="12.75">
      <c r="A27" s="93"/>
      <c r="B27" s="93"/>
      <c r="C27" s="93"/>
      <c r="D27" s="93"/>
      <c r="E27" s="52"/>
      <c r="F27" s="18"/>
      <c r="G27" s="18"/>
      <c r="H27" s="18"/>
      <c r="I27" s="18"/>
      <c r="J27" s="18"/>
      <c r="X27" s="3"/>
      <c r="Y27" s="2"/>
      <c r="Z27" s="3"/>
    </row>
    <row r="28" spans="1:26" s="11" customFormat="1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X28" s="1"/>
      <c r="Y28" s="2"/>
      <c r="Z28" s="1"/>
    </row>
    <row r="29" spans="1:26" s="11" customFormat="1" ht="12.75">
      <c r="A29" s="7"/>
      <c r="B29" s="7"/>
      <c r="C29" s="7"/>
      <c r="D29" s="7"/>
      <c r="E29" s="7"/>
      <c r="F29" s="7"/>
      <c r="G29" s="7"/>
      <c r="H29" s="7"/>
      <c r="I29" s="7"/>
      <c r="J29" s="18"/>
      <c r="X29" s="1"/>
      <c r="Y29" s="2"/>
      <c r="Z29" s="1"/>
    </row>
    <row r="30" spans="1:26" s="11" customFormat="1" ht="12.75">
      <c r="A30" s="7"/>
      <c r="B30" s="7"/>
      <c r="C30" s="7"/>
      <c r="D30" s="7"/>
      <c r="E30" s="7"/>
      <c r="F30" s="7"/>
      <c r="G30" s="7"/>
      <c r="H30" s="7"/>
      <c r="I30" s="7"/>
      <c r="J30" s="18"/>
      <c r="X30" s="1"/>
      <c r="Y30" s="2"/>
      <c r="Z30" s="1"/>
    </row>
    <row r="31" spans="1:26" s="11" customFormat="1" ht="12.75">
      <c r="A31" s="7"/>
      <c r="B31" s="7"/>
      <c r="C31" s="7"/>
      <c r="D31" s="7"/>
      <c r="E31" s="7"/>
      <c r="F31" s="7"/>
      <c r="G31" s="7"/>
      <c r="H31" s="7"/>
      <c r="I31" s="7"/>
      <c r="J31" s="18"/>
      <c r="X31" s="1"/>
      <c r="Y31" s="2"/>
      <c r="Z31" s="1"/>
    </row>
    <row r="32" spans="1:26" s="11" customFormat="1" ht="12.75">
      <c r="A32" s="7"/>
      <c r="B32" s="7"/>
      <c r="C32" s="7"/>
      <c r="D32" s="7"/>
      <c r="E32" s="7"/>
      <c r="F32" s="7"/>
      <c r="G32" s="7"/>
      <c r="H32" s="7"/>
      <c r="I32" s="7"/>
      <c r="J32" s="18"/>
      <c r="X32" s="3"/>
      <c r="Y32" s="2"/>
      <c r="Z32" s="3"/>
    </row>
    <row r="33" spans="1:26" s="11" customFormat="1" ht="12.75">
      <c r="A33" s="7"/>
      <c r="B33" s="7"/>
      <c r="C33" s="7"/>
      <c r="D33" s="7"/>
      <c r="E33" s="7"/>
      <c r="F33" s="7"/>
      <c r="G33" s="7"/>
      <c r="H33" s="7"/>
      <c r="I33" s="7"/>
      <c r="J33" s="18"/>
      <c r="X33" s="3"/>
      <c r="Y33" s="2"/>
      <c r="Z33" s="3"/>
    </row>
    <row r="34" spans="24:26" ht="12.75">
      <c r="X34" s="3"/>
      <c r="Y34" s="2"/>
      <c r="Z34" s="3"/>
    </row>
    <row r="35" spans="24:26" ht="12.75">
      <c r="X35" s="3"/>
      <c r="Y35" s="2"/>
      <c r="Z35" s="3"/>
    </row>
    <row r="36" spans="24:26" ht="12.75">
      <c r="X36" s="3"/>
      <c r="Y36" s="2"/>
      <c r="Z36" s="3"/>
    </row>
    <row r="37" spans="24:26" ht="12.75">
      <c r="X37" s="3"/>
      <c r="Y37" s="2"/>
      <c r="Z37" s="3"/>
    </row>
    <row r="38" spans="24:26" ht="12.75">
      <c r="X38" s="3"/>
      <c r="Y38" s="2"/>
      <c r="Z38" s="3"/>
    </row>
    <row r="39" spans="24:26" ht="12.75">
      <c r="X39" s="3"/>
      <c r="Y39" s="2"/>
      <c r="Z39" s="3"/>
    </row>
    <row r="40" spans="24:26" ht="12.75">
      <c r="X40" s="3"/>
      <c r="Y40" s="2"/>
      <c r="Z40" s="3"/>
    </row>
    <row r="41" spans="24:26" ht="12.75">
      <c r="X41" s="1"/>
      <c r="Y41" s="2"/>
      <c r="Z41" s="1"/>
    </row>
    <row r="42" spans="24:26" ht="12.75">
      <c r="X42" s="3"/>
      <c r="Y42" s="2"/>
      <c r="Z42" s="3"/>
    </row>
    <row r="43" spans="24:26" ht="12.75">
      <c r="X43" s="1"/>
      <c r="Y43" s="2"/>
      <c r="Z43" s="1"/>
    </row>
    <row r="44" spans="24:26" ht="12.75">
      <c r="X44" s="1"/>
      <c r="Y44" s="2"/>
      <c r="Z44" s="1"/>
    </row>
    <row r="45" spans="24:26" ht="12.75">
      <c r="X45" s="1"/>
      <c r="Y45" s="2"/>
      <c r="Z45" s="1"/>
    </row>
    <row r="46" spans="24:26" ht="12.75">
      <c r="X46" s="1"/>
      <c r="Y46" s="2"/>
      <c r="Z46" s="1"/>
    </row>
    <row r="47" spans="24:26" ht="12.75">
      <c r="X47" s="3"/>
      <c r="Y47" s="2"/>
      <c r="Z47" s="3"/>
    </row>
    <row r="48" spans="24:26" ht="12.75">
      <c r="X48" s="1"/>
      <c r="Y48" s="2"/>
      <c r="Z48" s="1"/>
    </row>
    <row r="49" spans="24:26" ht="12.75">
      <c r="X49" s="1"/>
      <c r="Y49" s="2"/>
      <c r="Z49" s="1"/>
    </row>
    <row r="50" spans="24:26" ht="12.75">
      <c r="X50" s="1"/>
      <c r="Y50" s="2"/>
      <c r="Z50" s="1"/>
    </row>
    <row r="51" spans="24:26" ht="12.75">
      <c r="X51" s="1"/>
      <c r="Y51" s="2"/>
      <c r="Z51" s="1"/>
    </row>
    <row r="52" spans="24:26" ht="12.75">
      <c r="X52" s="1"/>
      <c r="Y52" s="2"/>
      <c r="Z52" s="1"/>
    </row>
    <row r="53" spans="24:26" ht="12.75">
      <c r="X53" s="1"/>
      <c r="Y53" s="2"/>
      <c r="Z53" s="1"/>
    </row>
    <row r="54" spans="24:26" ht="12.75">
      <c r="X54" s="3"/>
      <c r="Y54" s="2"/>
      <c r="Z54" s="3"/>
    </row>
    <row r="55" spans="24:26" ht="12.75">
      <c r="X55" s="1"/>
      <c r="Y55" s="2"/>
      <c r="Z55" s="1"/>
    </row>
    <row r="56" spans="24:26" ht="12.75">
      <c r="X56" s="1"/>
      <c r="Y56" s="2"/>
      <c r="Z56" s="1"/>
    </row>
    <row r="57" spans="24:26" ht="12.75">
      <c r="X57" s="3"/>
      <c r="Y57" s="2"/>
      <c r="Z57" s="3"/>
    </row>
    <row r="58" spans="24:26" ht="12.75">
      <c r="X58" s="3"/>
      <c r="Y58" s="2"/>
      <c r="Z58" s="3"/>
    </row>
    <row r="59" spans="24:26" ht="12.75">
      <c r="X59" s="3"/>
      <c r="Y59" s="2"/>
      <c r="Z59" s="3"/>
    </row>
    <row r="60" spans="24:26" ht="12.75">
      <c r="X60" s="3"/>
      <c r="Y60" s="2"/>
      <c r="Z60" s="3"/>
    </row>
    <row r="61" spans="24:26" ht="12.75">
      <c r="X61" s="3"/>
      <c r="Y61" s="2"/>
      <c r="Z61" s="3"/>
    </row>
    <row r="62" spans="24:26" ht="12.75">
      <c r="X62" s="3"/>
      <c r="Y62" s="2"/>
      <c r="Z62" s="3"/>
    </row>
    <row r="63" spans="24:26" ht="12.75">
      <c r="X63" s="3"/>
      <c r="Y63" s="2"/>
      <c r="Z63" s="3"/>
    </row>
    <row r="64" spans="24:26" ht="12.75">
      <c r="X64" s="3"/>
      <c r="Y64" s="2"/>
      <c r="Z64" s="3"/>
    </row>
    <row r="65" spans="24:26" ht="12.75">
      <c r="X65" s="3"/>
      <c r="Y65" s="2"/>
      <c r="Z65" s="3"/>
    </row>
    <row r="66" spans="24:26" ht="12.75">
      <c r="X66" s="3"/>
      <c r="Y66" s="2"/>
      <c r="Z66" s="3"/>
    </row>
    <row r="67" spans="24:26" ht="12.75">
      <c r="X67" s="3"/>
      <c r="Y67" s="2"/>
      <c r="Z67" s="3"/>
    </row>
    <row r="68" spans="24:26" ht="12.75">
      <c r="X68" s="3"/>
      <c r="Y68" s="2"/>
      <c r="Z68" s="3"/>
    </row>
    <row r="69" spans="24:26" ht="12.75">
      <c r="X69" s="3"/>
      <c r="Y69" s="2"/>
      <c r="Z69" s="3"/>
    </row>
    <row r="70" spans="24:26" ht="12.75">
      <c r="X70" s="3"/>
      <c r="Y70" s="2"/>
      <c r="Z70" s="3"/>
    </row>
    <row r="71" spans="24:26" ht="12.75">
      <c r="X71" s="1"/>
      <c r="Y71" s="2"/>
      <c r="Z71" s="1"/>
    </row>
    <row r="72" spans="24:26" ht="12.75">
      <c r="X72" s="3"/>
      <c r="Y72" s="2"/>
      <c r="Z72" s="3"/>
    </row>
    <row r="73" spans="24:26" ht="12.75">
      <c r="X73" s="3"/>
      <c r="Y73" s="2"/>
      <c r="Z73" s="3"/>
    </row>
    <row r="74" spans="24:26" ht="12.75">
      <c r="X74" s="3"/>
      <c r="Y74" s="2"/>
      <c r="Z74" s="3"/>
    </row>
    <row r="75" spans="24:26" ht="12.75">
      <c r="X75" s="3"/>
      <c r="Y75" s="2"/>
      <c r="Z75" s="3"/>
    </row>
    <row r="76" spans="24:26" ht="12.75">
      <c r="X76" s="3"/>
      <c r="Y76" s="2"/>
      <c r="Z76" s="3"/>
    </row>
    <row r="77" spans="24:26" ht="12.75">
      <c r="X77" s="3"/>
      <c r="Y77" s="2"/>
      <c r="Z77" s="3"/>
    </row>
    <row r="78" spans="24:26" ht="12.75">
      <c r="X78" s="3"/>
      <c r="Y78" s="2"/>
      <c r="Z78" s="3"/>
    </row>
    <row r="79" spans="24:26" ht="12.75">
      <c r="X79" s="1"/>
      <c r="Y79" s="2"/>
      <c r="Z79" s="1"/>
    </row>
    <row r="80" spans="24:26" ht="12.75">
      <c r="X80" s="3"/>
      <c r="Y80" s="2"/>
      <c r="Z80" s="3"/>
    </row>
    <row r="81" spans="24:26" ht="12.75">
      <c r="X81" s="3"/>
      <c r="Y81" s="2"/>
      <c r="Z81" s="3"/>
    </row>
    <row r="82" spans="24:26" ht="12.75">
      <c r="X82" s="3"/>
      <c r="Y82" s="2"/>
      <c r="Z82" s="3"/>
    </row>
    <row r="83" spans="24:26" ht="12.75">
      <c r="X83" s="3"/>
      <c r="Y83" s="2"/>
      <c r="Z83" s="3"/>
    </row>
    <row r="84" spans="24:26" ht="12.75">
      <c r="X84" s="3"/>
      <c r="Y84" s="2"/>
      <c r="Z84" s="3"/>
    </row>
    <row r="85" spans="24:26" ht="12.75">
      <c r="X85" s="3"/>
      <c r="Y85" s="2"/>
      <c r="Z85" s="3"/>
    </row>
    <row r="86" spans="24:26" ht="12.75">
      <c r="X86" s="3"/>
      <c r="Y86" s="2"/>
      <c r="Z86" s="3"/>
    </row>
    <row r="87" spans="24:26" ht="12.75">
      <c r="X87" s="5"/>
      <c r="Y87" s="2"/>
      <c r="Z87" s="5"/>
    </row>
    <row r="88" spans="24:26" ht="12.75">
      <c r="X88" s="5"/>
      <c r="Y88" s="2"/>
      <c r="Z88" s="5"/>
    </row>
    <row r="89" spans="24:26" ht="12.75">
      <c r="X89" s="5"/>
      <c r="Y89" s="2"/>
      <c r="Z89" s="5"/>
    </row>
    <row r="90" spans="24:26" ht="12.75">
      <c r="X90" s="1"/>
      <c r="Y90" s="2"/>
      <c r="Z90" s="1"/>
    </row>
    <row r="91" spans="24:26" ht="12.75">
      <c r="X91" s="3"/>
      <c r="Y91" s="2"/>
      <c r="Z91" s="3"/>
    </row>
    <row r="92" spans="24:26" ht="12.75">
      <c r="X92" s="3"/>
      <c r="Y92" s="2"/>
      <c r="Z92" s="3"/>
    </row>
    <row r="93" spans="24:26" ht="12.75">
      <c r="X93" s="3"/>
      <c r="Y93" s="2"/>
      <c r="Z93" s="3"/>
    </row>
    <row r="94" spans="24:26" ht="12.75">
      <c r="X94" s="1"/>
      <c r="Y94" s="2"/>
      <c r="Z94" s="1"/>
    </row>
    <row r="95" spans="24:26" ht="12.75">
      <c r="X95" s="3"/>
      <c r="Y95" s="2"/>
      <c r="Z95" s="3"/>
    </row>
    <row r="96" spans="24:26" ht="12.75">
      <c r="X96" s="3"/>
      <c r="Y96" s="2"/>
      <c r="Z96" s="3"/>
    </row>
    <row r="97" spans="24:26" ht="12.75">
      <c r="X97" s="3"/>
      <c r="Y97" s="2"/>
      <c r="Z97" s="3"/>
    </row>
    <row r="98" spans="24:26" ht="12.75">
      <c r="X98" s="3"/>
      <c r="Y98" s="2"/>
      <c r="Z98" s="3"/>
    </row>
    <row r="99" spans="24:26" ht="12.75">
      <c r="X99" s="3"/>
      <c r="Y99" s="2"/>
      <c r="Z99" s="3"/>
    </row>
    <row r="100" spans="24:26" ht="12.75">
      <c r="X100" s="3"/>
      <c r="Y100" s="2"/>
      <c r="Z100" s="3"/>
    </row>
    <row r="101" spans="24:26" ht="12.75">
      <c r="X101" s="3"/>
      <c r="Y101" s="2"/>
      <c r="Z101" s="3"/>
    </row>
    <row r="102" spans="24:26" ht="12.75">
      <c r="X102" s="3"/>
      <c r="Y102" s="2"/>
      <c r="Z102" s="3"/>
    </row>
    <row r="103" spans="24:26" ht="12.75">
      <c r="X103" s="3"/>
      <c r="Y103" s="2"/>
      <c r="Z103" s="3"/>
    </row>
    <row r="104" spans="24:26" ht="12.75">
      <c r="X104" s="3"/>
      <c r="Y104" s="2"/>
      <c r="Z104" s="3"/>
    </row>
    <row r="105" spans="24:26" ht="12.75">
      <c r="X105" s="3"/>
      <c r="Y105" s="2"/>
      <c r="Z105" s="3"/>
    </row>
    <row r="106" spans="24:26" ht="12.75">
      <c r="X106" s="3"/>
      <c r="Y106" s="2"/>
      <c r="Z106" s="3"/>
    </row>
    <row r="107" spans="24:26" ht="12.75">
      <c r="X107" s="3"/>
      <c r="Y107" s="2"/>
      <c r="Z107" s="3"/>
    </row>
    <row r="108" spans="24:26" ht="12.75">
      <c r="X108" s="3"/>
      <c r="Y108" s="2"/>
      <c r="Z108" s="3"/>
    </row>
    <row r="109" spans="24:26" ht="12.75">
      <c r="X109" s="1"/>
      <c r="Y109" s="2"/>
      <c r="Z109" s="1"/>
    </row>
    <row r="110" spans="24:26" ht="12.75">
      <c r="X110" s="1"/>
      <c r="Y110" s="2"/>
      <c r="Z110" s="1"/>
    </row>
    <row r="111" spans="24:26" ht="12.75">
      <c r="X111" s="1"/>
      <c r="Y111" s="2"/>
      <c r="Z111" s="1"/>
    </row>
    <row r="112" spans="24:26" ht="12.75">
      <c r="X112" s="1"/>
      <c r="Y112" s="2"/>
      <c r="Z112" s="1"/>
    </row>
    <row r="113" spans="24:26" ht="12.75">
      <c r="X113" s="3"/>
      <c r="Y113" s="2"/>
      <c r="Z113" s="3"/>
    </row>
    <row r="114" spans="24:26" ht="12.75">
      <c r="X114" s="1"/>
      <c r="Y114" s="2"/>
      <c r="Z114" s="1"/>
    </row>
    <row r="115" spans="24:26" ht="12.75">
      <c r="X115" s="3"/>
      <c r="Y115" s="2"/>
      <c r="Z115" s="3"/>
    </row>
    <row r="116" spans="24:26" ht="12.75">
      <c r="X116" s="1"/>
      <c r="Y116" s="2"/>
      <c r="Z116" s="1"/>
    </row>
    <row r="117" spans="24:26" ht="12.75">
      <c r="X117" s="1"/>
      <c r="Y117" s="2"/>
      <c r="Z117" s="1"/>
    </row>
    <row r="118" spans="24:26" ht="12.75">
      <c r="X118" s="1"/>
      <c r="Y118" s="2"/>
      <c r="Z118" s="1"/>
    </row>
    <row r="119" spans="24:26" ht="12.75">
      <c r="X119" s="1"/>
      <c r="Y119" s="2"/>
      <c r="Z119" s="1"/>
    </row>
    <row r="120" spans="24:26" ht="12.75">
      <c r="X120" s="1"/>
      <c r="Y120" s="2"/>
      <c r="Z120" s="1"/>
    </row>
    <row r="121" spans="24:26" ht="12.75">
      <c r="X121" s="3"/>
      <c r="Y121" s="2"/>
      <c r="Z121" s="3"/>
    </row>
    <row r="122" spans="24:26" ht="12.75">
      <c r="X122" s="3"/>
      <c r="Y122" s="2"/>
      <c r="Z122" s="3"/>
    </row>
    <row r="123" spans="24:26" ht="12.75">
      <c r="X123" s="3"/>
      <c r="Y123" s="2"/>
      <c r="Z123" s="3"/>
    </row>
    <row r="124" spans="24:26" ht="12.75">
      <c r="X124" s="1"/>
      <c r="Y124" s="2"/>
      <c r="Z124" s="1"/>
    </row>
    <row r="125" spans="24:26" ht="12.75">
      <c r="X125" s="1"/>
      <c r="Y125" s="2"/>
      <c r="Z125" s="1"/>
    </row>
    <row r="126" spans="24:26" ht="12.75">
      <c r="X126" s="3"/>
      <c r="Y126" s="2"/>
      <c r="Z126" s="3"/>
    </row>
    <row r="130" spans="24:25" ht="12.75">
      <c r="X130" s="8"/>
      <c r="Y130" s="45"/>
    </row>
    <row r="131" spans="24:25" ht="12.75">
      <c r="X131" s="46"/>
      <c r="Y131" s="45"/>
    </row>
    <row r="132" spans="24:25" ht="12.75">
      <c r="X132" s="46"/>
      <c r="Y132" s="45"/>
    </row>
    <row r="133" spans="24:25" ht="12.75">
      <c r="X133" s="46"/>
      <c r="Y133" s="45"/>
    </row>
    <row r="134" spans="24:25" ht="12.75">
      <c r="X134" s="8"/>
      <c r="Y134" s="45"/>
    </row>
    <row r="135" spans="24:25" ht="12.75">
      <c r="X135" s="8"/>
      <c r="Y135" s="45"/>
    </row>
    <row r="136" spans="24:25" ht="12.75">
      <c r="X136" s="46"/>
      <c r="Y136" s="45"/>
    </row>
  </sheetData>
  <sheetProtection password="97A4" sheet="1" scenarios="1" selectLockedCells="1"/>
  <mergeCells count="16">
    <mergeCell ref="A26:D26"/>
    <mergeCell ref="A27:D27"/>
    <mergeCell ref="A1:J1"/>
    <mergeCell ref="A2:B2"/>
    <mergeCell ref="C3:G3"/>
    <mergeCell ref="A3:B3"/>
    <mergeCell ref="C2:G2"/>
    <mergeCell ref="I2:J2"/>
    <mergeCell ref="I3:J3"/>
    <mergeCell ref="C15:F15"/>
    <mergeCell ref="C16:F16"/>
    <mergeCell ref="C10:D10"/>
    <mergeCell ref="C11:D11"/>
    <mergeCell ref="C12:D12"/>
    <mergeCell ref="C13:D13"/>
    <mergeCell ref="C14:D14"/>
  </mergeCells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374364" r:id="rId1"/>
    <oleObject progId="Equation.3" shapeId="37436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Sanders</dc:creator>
  <cp:keywords/>
  <dc:description/>
  <cp:lastModifiedBy>Paul Sanders</cp:lastModifiedBy>
  <cp:lastPrinted>2013-07-05T15:27:09Z</cp:lastPrinted>
  <dcterms:created xsi:type="dcterms:W3CDTF">1999-05-03T15:02:42Z</dcterms:created>
  <dcterms:modified xsi:type="dcterms:W3CDTF">2013-12-12T18:42:40Z</dcterms:modified>
  <cp:category/>
  <cp:version/>
  <cp:contentType/>
  <cp:contentStatus/>
</cp:coreProperties>
</file>