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tabRatio="602" activeTab="0"/>
  </bookViews>
  <sheets>
    <sheet name="prescribed financial report" sheetId="1" r:id="rId1"/>
  </sheets>
  <definedNames>
    <definedName name="_xlnm.Print_Area" localSheetId="0">'prescribed financial report'!$A$1:$F$426</definedName>
  </definedNames>
  <calcPr fullCalcOnLoad="1"/>
</workbook>
</file>

<file path=xl/sharedStrings.xml><?xml version="1.0" encoding="utf-8"?>
<sst xmlns="http://schemas.openxmlformats.org/spreadsheetml/2006/main" count="612" uniqueCount="395">
  <si>
    <t>Purchased Technical Services</t>
  </si>
  <si>
    <t>General Supplies</t>
  </si>
  <si>
    <t>Textbooks</t>
  </si>
  <si>
    <t>Other Objects</t>
  </si>
  <si>
    <t>Supplies and Materials</t>
  </si>
  <si>
    <t>Salaries of Supervisors of Instruction</t>
  </si>
  <si>
    <t>Salaries</t>
  </si>
  <si>
    <t>Purchased Services (300-500 series)</t>
  </si>
  <si>
    <t>Legal Services</t>
  </si>
  <si>
    <t>Construction Services</t>
  </si>
  <si>
    <t>Land and Improvements</t>
  </si>
  <si>
    <t>Debt Service</t>
  </si>
  <si>
    <t>Legal Services - All Other</t>
  </si>
  <si>
    <t>Legal Services - Litigation</t>
  </si>
  <si>
    <t>Special Education - Instruction</t>
  </si>
  <si>
    <t>DEBT SERVICE FUNDS</t>
  </si>
  <si>
    <t>UNALLOCATED BENEFITS</t>
  </si>
  <si>
    <t>TOTAL YEAR-TO-DATE EXPENDITURES</t>
  </si>
  <si>
    <t xml:space="preserve">TOTAL </t>
  </si>
  <si>
    <t>STATEMENT OF REVENUES AND EXPENDITURES</t>
  </si>
  <si>
    <t>Tuition from Public Schools</t>
  </si>
  <si>
    <t>Other Income</t>
  </si>
  <si>
    <t>TOTAL REVENUE</t>
  </si>
  <si>
    <t>TOTAL EXPENDITURES</t>
  </si>
  <si>
    <t>EXCESS (DEFICIT) REVENUES OVER EXPENDITURES</t>
  </si>
  <si>
    <t>YEAR-TO-DATE TOTALS</t>
  </si>
  <si>
    <t>REGISTER NUMBER</t>
  </si>
  <si>
    <t>TOTAL ENROLLED DAYS</t>
  </si>
  <si>
    <t>1.  Total Enrolled Days</t>
  </si>
  <si>
    <t>Times:  Surcharge</t>
  </si>
  <si>
    <t>YTD Per Pupil Tuition Rate</t>
  </si>
  <si>
    <t>YTD Per Diem Tuition Rate</t>
  </si>
  <si>
    <t>Tentative Per Diem Tuition Rate Charged</t>
  </si>
  <si>
    <t>EXPENDITURE REPORT</t>
  </si>
  <si>
    <t>PRESCRIBED BY THE NEW JERSEY STATE DEPARTMENT OF EDUCATION</t>
  </si>
  <si>
    <r>
      <t xml:space="preserve">3.  Year-to-Date ADE </t>
    </r>
    <r>
      <rPr>
        <b/>
        <sz val="10"/>
        <rFont val="Times New Roman"/>
        <family val="1"/>
      </rPr>
      <t>(round to 4 decimal places)</t>
    </r>
  </si>
  <si>
    <r>
      <t>TOTAL SCHOOL YEAR
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- 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</t>
    </r>
  </si>
  <si>
    <t>EXPENDITURES</t>
  </si>
  <si>
    <t>School-Sponsored Athletics - Instruction</t>
  </si>
  <si>
    <t xml:space="preserve">Facilities Acquisition and Construction Serv. </t>
  </si>
  <si>
    <t>Undistributed:</t>
  </si>
  <si>
    <t>Vocational Programs:</t>
  </si>
  <si>
    <t xml:space="preserve">Other Purchased Services </t>
  </si>
  <si>
    <t>TOTAL</t>
  </si>
  <si>
    <t>Line</t>
  </si>
  <si>
    <t>#</t>
  </si>
  <si>
    <t xml:space="preserve"> </t>
  </si>
  <si>
    <t>Undist. Expend.-Support Serv. - Inst. Staff</t>
  </si>
  <si>
    <t>Undist. Expend.- Operation &amp; Maint. of Plant Serv</t>
  </si>
  <si>
    <t>Undist. Expend.- Support Serv. - Special Education Students</t>
  </si>
  <si>
    <t>Other Purchased Services</t>
  </si>
  <si>
    <t>Undist. Expend. - Other Supp. Serv. Students-Related Serv.</t>
  </si>
  <si>
    <t xml:space="preserve">Special Education - Instruction </t>
  </si>
  <si>
    <t>Special Vocational Programs - Instruction</t>
  </si>
  <si>
    <t>School-Spon. Cocurricular Activities. - Inst.</t>
  </si>
  <si>
    <t xml:space="preserve">Undistributed Expend. - Attend. &amp; Social Work Services </t>
  </si>
  <si>
    <t>Undistributed Expenditures - Health Services</t>
  </si>
  <si>
    <t>Unallocated Benefits</t>
  </si>
  <si>
    <t xml:space="preserve">Undistributed Expenditures - Food Services </t>
  </si>
  <si>
    <t>Undist. Expend. - Bus. &amp; Other Support Serv.</t>
  </si>
  <si>
    <t>Undist. Expend. - Other Supp. Serv. Students-Reg.</t>
  </si>
  <si>
    <t xml:space="preserve">Undist. Expend. - Improvement of Inst. Serv. </t>
  </si>
  <si>
    <t>Undist. Expend. - Edu. Media Serv./Sch. Library</t>
  </si>
  <si>
    <t>Undist. Expend. - Instructional Staff Training Serv.</t>
  </si>
  <si>
    <t>Undist. Expend. - Support Serv. - Gen. Admin.</t>
  </si>
  <si>
    <t>Undist. Expend. - Support Serv. - School Admin.</t>
  </si>
  <si>
    <t xml:space="preserve">Undist. Expend. - Oth. Oper. &amp; Maint. of Plant </t>
  </si>
  <si>
    <t>Undist. Expend. - Student Transportation Serv.</t>
  </si>
  <si>
    <t>Debt Service Funds</t>
  </si>
  <si>
    <t>Vocational Programs - Capital Outlay</t>
  </si>
  <si>
    <t>Special Education - Instruction - Capital Outlay</t>
  </si>
  <si>
    <t>Undistributed - Capital Outlay</t>
  </si>
  <si>
    <t xml:space="preserve">Facilities Acquisition and Construction Serv. - Capital Outlay </t>
  </si>
  <si>
    <t>(Name of School)</t>
  </si>
  <si>
    <t>Purchased Professional - Educational Service</t>
  </si>
  <si>
    <t>Purchased Professional and Technical Services</t>
  </si>
  <si>
    <t>Purchased Professional - Educational Services</t>
  </si>
  <si>
    <t>Salaries of Other Professional Staff</t>
  </si>
  <si>
    <t>Salaries of Secretarial and Clerical Assistants</t>
  </si>
  <si>
    <t>Other Salaries</t>
  </si>
  <si>
    <t>Other Purchased Prof. and Tech. Services</t>
  </si>
  <si>
    <t>Purchased Prof- Educational Services</t>
  </si>
  <si>
    <t>Other Purch Prof. and Tech. Services</t>
  </si>
  <si>
    <t>Other Purch Services (400-500)</t>
  </si>
  <si>
    <t>Salaries of Secretarial and Clerical Assist</t>
  </si>
  <si>
    <t>Other Purchased Professional Services</t>
  </si>
  <si>
    <t>Communications / Telephone</t>
  </si>
  <si>
    <t>Other Purch Serv (400-500)</t>
  </si>
  <si>
    <t>Judgments Against The School District</t>
  </si>
  <si>
    <t>Miscellaneous Expenditures</t>
  </si>
  <si>
    <t>Salaries of Principals/Assistant Principals</t>
  </si>
  <si>
    <t>Cleaning, Repair, and Maintenance Services</t>
  </si>
  <si>
    <t>Rental of Land &amp; Bldg. Oth. than Lease Pur Agrmt</t>
  </si>
  <si>
    <t>Other Purchased Property Services</t>
  </si>
  <si>
    <t>Insurance</t>
  </si>
  <si>
    <t>Miscellaneous Purchased Services</t>
  </si>
  <si>
    <t>Energy (Heat and Electricity)</t>
  </si>
  <si>
    <t>Sal. for Pupil Trans(Other than Bet. Home &amp; Sch)</t>
  </si>
  <si>
    <t>Other Purchased Prof. and Technical Serv.</t>
  </si>
  <si>
    <t>Cleaning, Repair, &amp; Maint. Services</t>
  </si>
  <si>
    <t>Rental Payments - School Buses</t>
  </si>
  <si>
    <t>Contr Serv(Oth. than Bet Home &amp; Sch)-Vend</t>
  </si>
  <si>
    <t>Misc. Purchased Services - Transportation</t>
  </si>
  <si>
    <t>Social Security Contributions</t>
  </si>
  <si>
    <t>Unemployment Compensation</t>
  </si>
  <si>
    <t>Other Employee Benefits</t>
  </si>
  <si>
    <t>Purchased Professional Services</t>
  </si>
  <si>
    <t>Interest on Current Loans</t>
  </si>
  <si>
    <t>Interest for Lease Purchase Agreements</t>
  </si>
  <si>
    <t>Group Insurance</t>
  </si>
  <si>
    <t>Pension Contributions</t>
  </si>
  <si>
    <t>Workmen's Compensation</t>
  </si>
  <si>
    <t>Health Benefits</t>
  </si>
  <si>
    <t>Tuition Reimbursement</t>
  </si>
  <si>
    <t xml:space="preserve">Special Education </t>
  </si>
  <si>
    <t>Interest on Mortgage</t>
  </si>
  <si>
    <t>Depreciation of Buildings</t>
  </si>
  <si>
    <t>Salaries  of Supervisor of Instruction</t>
  </si>
  <si>
    <t>Salaries of Secr and Clerical Assist.</t>
  </si>
  <si>
    <t>Undistributed Expenditures - General Admin.</t>
  </si>
  <si>
    <t>Undistributed Expenditures - School Admin.</t>
  </si>
  <si>
    <t>School Buses - Special</t>
  </si>
  <si>
    <t>Undist.Expend.-Business/Other Support Serv.</t>
  </si>
  <si>
    <t>Undistributed Expenditures - Non-Inst. Serv.</t>
  </si>
  <si>
    <t>Undistributed Expenditures - Instruction</t>
  </si>
  <si>
    <t>Salaries of Teachers</t>
  </si>
  <si>
    <t>Other Salaries for Instruction</t>
  </si>
  <si>
    <t>Purchased Professional-Educational Services</t>
  </si>
  <si>
    <t>Employee Benefits (except pension)</t>
  </si>
  <si>
    <t>Vocational Programs: Special Programs</t>
  </si>
  <si>
    <t>11-200-100-101</t>
  </si>
  <si>
    <t>11-200-100-104</t>
  </si>
  <si>
    <t>11-200-100-106</t>
  </si>
  <si>
    <t>11-200-100-205</t>
  </si>
  <si>
    <t>11-200-100-232</t>
  </si>
  <si>
    <t>11-200-100-320</t>
  </si>
  <si>
    <t>11-200-100-340</t>
  </si>
  <si>
    <t>11-200-100-500</t>
  </si>
  <si>
    <t>11-200-100-610</t>
  </si>
  <si>
    <t>11-200-100-640</t>
  </si>
  <si>
    <t>11-200-100-800</t>
  </si>
  <si>
    <t xml:space="preserve">YEAR-TO-DATE </t>
  </si>
  <si>
    <t>ACCOUNT</t>
  </si>
  <si>
    <t>NUMBER</t>
  </si>
  <si>
    <t>11-320-100-101</t>
  </si>
  <si>
    <t>11-320-100-106</t>
  </si>
  <si>
    <t>11-320-100-205</t>
  </si>
  <si>
    <t>11-320-100-232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</si>
  <si>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</si>
  <si>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</si>
  <si>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</si>
  <si>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</si>
  <si>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</si>
  <si>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</si>
  <si>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</si>
  <si>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11-401-100-500</t>
  </si>
  <si>
    <t>11-401-100-600</t>
  </si>
  <si>
    <t>11-401-100-800</t>
  </si>
  <si>
    <t>11-402-100-100</t>
  </si>
  <si>
    <t>11-402-100-500</t>
  </si>
  <si>
    <t>11-402-100-600</t>
  </si>
  <si>
    <t>11-402-100-800</t>
  </si>
  <si>
    <t>11-000-211-100</t>
  </si>
  <si>
    <t>11-000-211-205</t>
  </si>
  <si>
    <t>11-000-211-232</t>
  </si>
  <si>
    <t>11-000-211-300</t>
  </si>
  <si>
    <t>11-000-211-500</t>
  </si>
  <si>
    <t>11-000-211-600</t>
  </si>
  <si>
    <t>11-000-211-800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</si>
  <si>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</si>
  <si>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</si>
  <si>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</si>
  <si>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</si>
  <si>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</si>
  <si>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</si>
  <si>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</si>
  <si>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11-000-216-100</t>
  </si>
  <si>
    <t>11-000-216-205</t>
  </si>
  <si>
    <t>11-000-216-232</t>
  </si>
  <si>
    <t>11-000-216-320</t>
  </si>
  <si>
    <t>11-000-216-600</t>
  </si>
  <si>
    <t>11-000-216-800</t>
  </si>
  <si>
    <t>11-000-218-104</t>
  </si>
  <si>
    <t>11-000-218-105</t>
  </si>
  <si>
    <t>11-000-218-110</t>
  </si>
  <si>
    <t>11-000-218-205</t>
  </si>
  <si>
    <t>11-000-218-232</t>
  </si>
  <si>
    <t>11-000-218-320</t>
  </si>
  <si>
    <t>11-000-218-390</t>
  </si>
  <si>
    <t>11-000-218-500</t>
  </si>
  <si>
    <t>11-000-218-600</t>
  </si>
  <si>
    <t>11-000-218-800</t>
  </si>
  <si>
    <t>11-000-221-102</t>
  </si>
  <si>
    <t>11-000-221-104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</si>
  <si>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</si>
  <si>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</si>
  <si>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</si>
  <si>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</si>
  <si>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</si>
  <si>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</si>
  <si>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</si>
  <si>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</si>
  <si>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</si>
  <si>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</si>
  <si>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</si>
  <si>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</si>
  <si>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</si>
  <si>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</si>
  <si>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</si>
  <si>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</si>
  <si>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</si>
  <si>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11-000-223-102</t>
  </si>
  <si>
    <t>11-000-223-104</t>
  </si>
  <si>
    <t>11-000-223-105</t>
  </si>
  <si>
    <t>11-000-223-110</t>
  </si>
  <si>
    <t>11-000-223-205</t>
  </si>
  <si>
    <t>11-000-223-232</t>
  </si>
  <si>
    <t>11-000-223-320</t>
  </si>
  <si>
    <t>11-000-223-390</t>
  </si>
  <si>
    <t>11-000-223-500</t>
  </si>
  <si>
    <t>11-000-223-600</t>
  </si>
  <si>
    <t>11-000-223-800</t>
  </si>
  <si>
    <t>11-000-230-100</t>
  </si>
  <si>
    <t>11-000-230-205</t>
  </si>
  <si>
    <t>11-000-230-232</t>
  </si>
  <si>
    <t>11-000-230-331</t>
  </si>
  <si>
    <t>11-000-230-332</t>
  </si>
  <si>
    <t>11-000-230-339</t>
  </si>
  <si>
    <t>11-000-230-340</t>
  </si>
  <si>
    <t>11-000-230-530</t>
  </si>
  <si>
    <t>11-000-230-590</t>
  </si>
  <si>
    <t>11-000-230-600</t>
  </si>
  <si>
    <t>11-000-230-820</t>
  </si>
  <si>
    <t>11-000-230-890</t>
  </si>
  <si>
    <t>11-000-230-891</t>
  </si>
  <si>
    <t>11-000-230-892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</si>
  <si>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</si>
  <si>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</si>
  <si>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</si>
  <si>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</si>
  <si>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</si>
  <si>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</si>
  <si>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</si>
  <si>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</si>
  <si>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</si>
  <si>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</si>
  <si>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>11-000-262-100</t>
  </si>
  <si>
    <t>11-000-262-205</t>
  </si>
  <si>
    <t>11-000-262-232</t>
  </si>
  <si>
    <t>11-000-262-300</t>
  </si>
  <si>
    <t>11-000-262-420</t>
  </si>
  <si>
    <t>11-000-262-441</t>
  </si>
  <si>
    <t>11-000-262-490</t>
  </si>
  <si>
    <t>11-000-262-520</t>
  </si>
  <si>
    <t>11-000-262-590</t>
  </si>
  <si>
    <t>11-000-262-610</t>
  </si>
  <si>
    <t>11-000-262-620</t>
  </si>
  <si>
    <t>11-000-262-800</t>
  </si>
  <si>
    <t>11-000-270-109</t>
  </si>
  <si>
    <t>11-000-270-205</t>
  </si>
  <si>
    <t>11-000-270-232</t>
  </si>
  <si>
    <t>11-000-270-390</t>
  </si>
  <si>
    <t>11-000-270-420</t>
  </si>
  <si>
    <t>11-000-270-442</t>
  </si>
  <si>
    <t>11-000-270-512</t>
  </si>
  <si>
    <t>11-000-270-593</t>
  </si>
  <si>
    <t>11-000-270-600</t>
  </si>
  <si>
    <t>11-000-270-890</t>
  </si>
  <si>
    <t>11-000-290-100</t>
  </si>
  <si>
    <t>11-000-290-205</t>
  </si>
  <si>
    <t>11-000-290-232</t>
  </si>
  <si>
    <t>11-000-290-330</t>
  </si>
  <si>
    <t>11-000-290-340</t>
  </si>
  <si>
    <t>11-000-290-500</t>
  </si>
  <si>
    <t>11-000-290-600</t>
  </si>
  <si>
    <t>11-000-290-831</t>
  </si>
  <si>
    <t>11-000-290-832</t>
  </si>
  <si>
    <t>11-000-290-890</t>
  </si>
  <si>
    <t>11-000-310-100</t>
  </si>
  <si>
    <t>11-000-310-205</t>
  </si>
  <si>
    <t>11-000-310-232</t>
  </si>
  <si>
    <t>11-000-310-600</t>
  </si>
  <si>
    <t>11-000-310-890</t>
  </si>
  <si>
    <t>11-000-291-210</t>
  </si>
  <si>
    <t>11-000-291-220</t>
  </si>
  <si>
    <t>11-000-291-232</t>
  </si>
  <si>
    <t>11-000-291-250</t>
  </si>
  <si>
    <t>11-000-291-260</t>
  </si>
  <si>
    <t>11-000-291-270</t>
  </si>
  <si>
    <t>11-000-291-280</t>
  </si>
  <si>
    <t>11-000-291-290</t>
  </si>
  <si>
    <t>12-200-100-740</t>
  </si>
  <si>
    <t>12-320-100-740</t>
  </si>
  <si>
    <t>12-000-100-740</t>
  </si>
  <si>
    <t>12-000-210-740</t>
  </si>
  <si>
    <t>12-000-220-740</t>
  </si>
  <si>
    <t>12-000-230-740</t>
  </si>
  <si>
    <t>12-000-240-740</t>
  </si>
  <si>
    <t>12-000-262-740</t>
  </si>
  <si>
    <t>12-000-270-740</t>
  </si>
  <si>
    <t>12-000-290-740</t>
  </si>
  <si>
    <t>12-000-300-740</t>
  </si>
  <si>
    <t>12-000-400-740</t>
  </si>
  <si>
    <t>12-000-400-100</t>
  </si>
  <si>
    <t>12-000-400-331</t>
  </si>
  <si>
    <t>12-000-400-390</t>
  </si>
  <si>
    <t>12-000-400-450</t>
  </si>
  <si>
    <t>12-000-400-610</t>
  </si>
  <si>
    <t>12-000-400-710</t>
  </si>
  <si>
    <t>12-000-400-800</t>
  </si>
  <si>
    <t>40-701-510-830</t>
  </si>
  <si>
    <t>40-701-510-911</t>
  </si>
  <si>
    <t>CURRENT EXPENSES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</si>
  <si>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</si>
  <si>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>Undistributed Expenditures - Facilities Acquisition</t>
  </si>
  <si>
    <t>REVENUES</t>
  </si>
  <si>
    <t>Current Expenses</t>
  </si>
  <si>
    <t>Capital Outlay</t>
  </si>
  <si>
    <t>Add:  Maximum Working Capital</t>
  </si>
  <si>
    <t xml:space="preserve">Maximum Working Capital </t>
  </si>
  <si>
    <t>Working Capital B</t>
  </si>
  <si>
    <t>Divided by:  Enrolled Days (one pupil July through June)</t>
  </si>
  <si>
    <t>Tuition from Private Placements</t>
  </si>
  <si>
    <r>
      <t xml:space="preserve">Undist. Expend. - </t>
    </r>
    <r>
      <rPr>
        <sz val="11"/>
        <rFont val="Times New Roman"/>
        <family val="1"/>
      </rPr>
      <t>Other Supp. Serv. Students-Related Serv.</t>
    </r>
  </si>
  <si>
    <t>Public School 
Placement</t>
  </si>
  <si>
    <t>A</t>
  </si>
  <si>
    <t>B</t>
  </si>
  <si>
    <t>Public School
Placement</t>
  </si>
  <si>
    <t>Public School
Placements</t>
  </si>
  <si>
    <t>Private 
Placements</t>
  </si>
  <si>
    <t>Private
Placement</t>
  </si>
  <si>
    <t>Total</t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</si>
  <si>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PROFIT MAKING</t>
    </r>
  </si>
  <si>
    <t>Total Public School YTD Expenditures</t>
  </si>
  <si>
    <r>
      <t xml:space="preserve">Divided by:  </t>
    </r>
    <r>
      <rPr>
        <sz val="11"/>
        <rFont val="Times New Roman"/>
        <family val="1"/>
      </rPr>
      <t>Enrolled Days (one pupil July through June)</t>
    </r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</si>
  <si>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NON-PROFIT</t>
    </r>
  </si>
  <si>
    <t>Working Capital A</t>
  </si>
  <si>
    <t>( A )</t>
  </si>
  <si>
    <t>( B )</t>
  </si>
  <si>
    <t>( C )</t>
  </si>
  <si>
    <t>( D )</t>
  </si>
  <si>
    <t>( E )</t>
  </si>
  <si>
    <r>
      <t xml:space="preserve">2.  </t>
    </r>
    <r>
      <rPr>
        <b/>
        <sz val="11"/>
        <rFont val="Times New Roman"/>
        <family val="1"/>
      </rPr>
      <t>Divided by: Enrolled Days</t>
    </r>
    <r>
      <rPr>
        <b/>
        <sz val="9"/>
        <rFont val="Times New Roman"/>
        <family val="1"/>
      </rPr>
      <t xml:space="preserve"> </t>
    </r>
    <r>
      <rPr>
        <b/>
        <sz val="8"/>
        <rFont val="Times New Roman"/>
        <family val="1"/>
      </rPr>
      <t>(for one pupil in the July through June school year)</t>
    </r>
  </si>
  <si>
    <t>C</t>
  </si>
  <si>
    <t>Private Placement Percentage Adjustment</t>
  </si>
  <si>
    <t>a.  Other Income</t>
  </si>
  <si>
    <t>b.  Other Income</t>
  </si>
  <si>
    <t>c.  Other Income</t>
  </si>
  <si>
    <t>TOTAL NET EXPENDITURES</t>
  </si>
  <si>
    <t>COMPUTATION OF YTD ADE</t>
  </si>
  <si>
    <t>Total Public School YTD Expenditures and Surcharge</t>
  </si>
  <si>
    <t>Divided by:  Public School YTD - ADE</t>
  </si>
  <si>
    <t>Total Public School YTD Expenditures and Working Capital</t>
  </si>
  <si>
    <t>Divided by:  Public School YTD ADE</t>
  </si>
  <si>
    <r>
      <t xml:space="preserve">4.  Percentage of ADE  </t>
    </r>
    <r>
      <rPr>
        <b/>
        <sz val="10"/>
        <rFont val="Times New Roman"/>
        <family val="1"/>
      </rPr>
      <t>(round to 2 decimal places)</t>
    </r>
  </si>
  <si>
    <t>11-401-100-205</t>
  </si>
  <si>
    <t>11-401-100-232</t>
  </si>
  <si>
    <t>11-402-100-205</t>
  </si>
  <si>
    <t>11-402-100-232</t>
  </si>
  <si>
    <t>Undistributed Expenditures - School Nurses' Salaries &amp; Fringe Benefits</t>
  </si>
  <si>
    <t>11-000-213.1-100</t>
  </si>
  <si>
    <t>11-000-213.1-205</t>
  </si>
  <si>
    <t>11-000-213.1-232</t>
  </si>
  <si>
    <r>
      <t xml:space="preserve">Undistributed Expenditures - Health Services </t>
    </r>
    <r>
      <rPr>
        <b/>
        <sz val="10"/>
        <color indexed="9"/>
        <rFont val="Times New Roman"/>
        <family val="1"/>
      </rPr>
      <t>(except School Nurses' Salary &amp; Benefits)</t>
    </r>
  </si>
  <si>
    <t>Undistributed Expend. - Social Workers' Salaries &amp; Fringe Benefits)</t>
  </si>
  <si>
    <t>Undistributed Expend. - Attend. &amp; Social Work Services (except Social Workers' Salaries &amp; Benefits)</t>
  </si>
  <si>
    <t>11-000-211.1-205</t>
  </si>
  <si>
    <t>11-000-211.1-232</t>
  </si>
  <si>
    <t>11-000-211.1-100</t>
  </si>
  <si>
    <t>Undist. Expend. - Edu. Media Serv./Sch. Library (except Librarians' Salaries &amp; Benefits)</t>
  </si>
  <si>
    <t>Undist. Expend. - Librarians' Salaries &amp; Fringe Benefits (only)</t>
  </si>
  <si>
    <t>11-000-222.1-100</t>
  </si>
  <si>
    <t>11-000-222.1-101</t>
  </si>
  <si>
    <t>11-000-222.1-205</t>
  </si>
  <si>
    <t>Misc. Expenditures - Real Estate Taxes</t>
  </si>
  <si>
    <t>11-000-230-893</t>
  </si>
  <si>
    <r>
      <t>FINANCIAL REPORT
ENROLLMENT COMPUTATION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</si>
  <si>
    <t>Undistributed Expend. - Social Workers' Salaries &amp; Benefits (only)</t>
  </si>
  <si>
    <t>Undistributed Expenditures - School Nurses' Salary &amp; Benefits (only)</t>
  </si>
  <si>
    <t>Undist. Expend. - Librarians' Salaries &amp; Benefits (only)</t>
  </si>
  <si>
    <t>TOTAL SCHOOL YEAR</t>
  </si>
  <si>
    <t>JULY 1st  -  JUNE 30th</t>
  </si>
  <si>
    <t>11-000-218-894</t>
  </si>
  <si>
    <t>Miscellaneous Expenditures -  Meetings/Other</t>
  </si>
  <si>
    <t>Miscellaneous Expenditures - Advertising  (Restricted)</t>
  </si>
  <si>
    <t>Miscellaneous Expenditures - Entertainment</t>
  </si>
  <si>
    <t>11-000-230-896</t>
  </si>
  <si>
    <t>Misc. Expenditures - Bad Debts</t>
  </si>
  <si>
    <t>11-000-290-895</t>
  </si>
  <si>
    <t xml:space="preserve">Less: Prior Year Public School Placement Restricted Working Capital Fund Balance </t>
  </si>
  <si>
    <t>Times: Public School Placement Restricted Working Capital Fund Balance Maximum Percentage</t>
  </si>
  <si>
    <t>WORKING CAPITAL COMPUTATION</t>
  </si>
  <si>
    <t>Times:  Public School Placement Restricted Working Capital Fund Balance Maximum Annual Percentage</t>
  </si>
  <si>
    <t>Lesser of Working Capital A and B - Maximum Working Capital</t>
  </si>
  <si>
    <t>Miscellaneous Expend. - Corporation Taxes on Tuition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</si>
</sst>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0.0"/>
    <numFmt numFmtId="167" formatCode="0.000"/>
    <numFmt numFmtId="168" formatCode="0.0000"/>
    <numFmt numFmtId="169" formatCode="&quot;$&quot;#,##0.0000"/>
    <numFmt numFmtId="170" formatCode="#,##0.000"/>
    <numFmt numFmtId="171" formatCode="#,##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_);[Red]\(0.00\)"/>
    <numFmt numFmtId="177" formatCode="0_);[Red]\(0\)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_(* #,##0_);_(* \(#,##0\);_(* &quot;-&quot;??_);_(@_)"/>
    <numFmt numFmtId="183" formatCode="&quot;$&quot;#,##0.000"/>
    <numFmt numFmtId="184" formatCode="&quot;$&quot;#,##0.0"/>
    <numFmt numFmtId="185" formatCode="&quot;$&quot;#,##0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0.0%"/>
  </numFmts>
  <fonts count="22"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name val="Times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Arial"/>
      <family val="0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"/>
      <family val="1"/>
    </font>
    <font>
      <b/>
      <sz val="10"/>
      <name val="Arial"/>
      <family val="0"/>
    </font>
    <font>
      <b/>
      <sz val="12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/>
    </xf>
    <xf numFmtId="1" fontId="2" fillId="3" borderId="2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Fill="1" applyBorder="1" applyAlignment="1">
      <alignment/>
    </xf>
    <xf numFmtId="1" fontId="3" fillId="0" borderId="3" xfId="0" applyNumberFormat="1" applyFont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left" vertical="top" wrapText="1"/>
    </xf>
    <xf numFmtId="1" fontId="3" fillId="0" borderId="4" xfId="0" applyNumberFormat="1" applyFont="1" applyBorder="1" applyAlignment="1">
      <alignment horizontal="justify" vertical="top" wrapText="1"/>
    </xf>
    <xf numFmtId="1" fontId="3" fillId="0" borderId="5" xfId="0" applyNumberFormat="1" applyFont="1" applyFill="1" applyBorder="1" applyAlignment="1">
      <alignment horizontal="center" vertical="top"/>
    </xf>
    <xf numFmtId="1" fontId="3" fillId="0" borderId="5" xfId="0" applyNumberFormat="1" applyFont="1" applyBorder="1" applyAlignment="1">
      <alignment horizontal="center" vertical="top"/>
    </xf>
    <xf numFmtId="49" fontId="2" fillId="3" borderId="5" xfId="0" applyNumberFormat="1" applyFont="1" applyFill="1" applyBorder="1" applyAlignment="1">
      <alignment horizontal="center" vertical="top"/>
    </xf>
    <xf numFmtId="1" fontId="3" fillId="0" borderId="6" xfId="0" applyNumberFormat="1" applyFont="1" applyBorder="1" applyAlignment="1">
      <alignment horizontal="center" vertical="top"/>
    </xf>
    <xf numFmtId="0" fontId="1" fillId="3" borderId="0" xfId="0" applyFont="1" applyFill="1" applyBorder="1" applyAlignment="1">
      <alignment/>
    </xf>
    <xf numFmtId="1" fontId="1" fillId="0" borderId="7" xfId="0" applyNumberFormat="1" applyFont="1" applyBorder="1" applyAlignment="1">
      <alignment/>
    </xf>
    <xf numFmtId="49" fontId="2" fillId="3" borderId="6" xfId="0" applyNumberFormat="1" applyFont="1" applyFill="1" applyBorder="1" applyAlignment="1">
      <alignment horizontal="center" vertical="top"/>
    </xf>
    <xf numFmtId="1" fontId="1" fillId="2" borderId="8" xfId="0" applyNumberFormat="1" applyFont="1" applyFill="1" applyBorder="1" applyAlignment="1">
      <alignment horizontal="center" vertical="top"/>
    </xf>
    <xf numFmtId="1" fontId="1" fillId="2" borderId="0" xfId="0" applyNumberFormat="1" applyFont="1" applyFill="1" applyBorder="1" applyAlignment="1">
      <alignment/>
    </xf>
    <xf numFmtId="1" fontId="3" fillId="0" borderId="9" xfId="0" applyNumberFormat="1" applyFont="1" applyBorder="1" applyAlignment="1">
      <alignment horizontal="left" vertical="top" wrapText="1"/>
    </xf>
    <xf numFmtId="49" fontId="2" fillId="3" borderId="10" xfId="0" applyNumberFormat="1" applyFont="1" applyFill="1" applyBorder="1" applyAlignment="1">
      <alignment horizontal="center" vertical="top"/>
    </xf>
    <xf numFmtId="1" fontId="2" fillId="3" borderId="11" xfId="0" applyNumberFormat="1" applyFont="1" applyFill="1" applyBorder="1" applyAlignment="1">
      <alignment/>
    </xf>
    <xf numFmtId="1" fontId="2" fillId="3" borderId="11" xfId="0" applyNumberFormat="1" applyFont="1" applyFill="1" applyBorder="1" applyAlignment="1">
      <alignment horizontal="justify" vertical="top" wrapText="1"/>
    </xf>
    <xf numFmtId="1" fontId="2" fillId="3" borderId="12" xfId="0" applyNumberFormat="1" applyFont="1" applyFill="1" applyBorder="1" applyAlignment="1">
      <alignment/>
    </xf>
    <xf numFmtId="1" fontId="1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 horizontal="left" vertical="top" wrapText="1"/>
    </xf>
    <xf numFmtId="1" fontId="2" fillId="3" borderId="7" xfId="0" applyNumberFormat="1" applyFont="1" applyFill="1" applyBorder="1" applyAlignment="1">
      <alignment/>
    </xf>
    <xf numFmtId="1" fontId="2" fillId="3" borderId="12" xfId="0" applyNumberFormat="1" applyFont="1" applyFill="1" applyBorder="1" applyAlignment="1">
      <alignment horizontal="justify" vertical="top" wrapText="1"/>
    </xf>
    <xf numFmtId="1" fontId="2" fillId="3" borderId="5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3" fillId="0" borderId="15" xfId="0" applyNumberFormat="1" applyFont="1" applyBorder="1" applyAlignment="1">
      <alignment horizontal="center" vertical="top"/>
    </xf>
    <xf numFmtId="1" fontId="1" fillId="0" borderId="9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1" fontId="2" fillId="3" borderId="4" xfId="0" applyNumberFormat="1" applyFont="1" applyFill="1" applyBorder="1" applyAlignment="1">
      <alignment/>
    </xf>
    <xf numFmtId="1" fontId="1" fillId="0" borderId="16" xfId="0" applyNumberFormat="1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top"/>
    </xf>
    <xf numFmtId="4" fontId="4" fillId="3" borderId="17" xfId="0" applyNumberFormat="1" applyFont="1" applyFill="1" applyBorder="1" applyAlignment="1">
      <alignment horizontal="center" vertical="top"/>
    </xf>
    <xf numFmtId="4" fontId="4" fillId="3" borderId="4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3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8" xfId="0" applyFont="1" applyBorder="1" applyAlignment="1">
      <alignment/>
    </xf>
    <xf numFmtId="0" fontId="3" fillId="0" borderId="19" xfId="0" applyFont="1" applyBorder="1" applyAlignment="1">
      <alignment/>
    </xf>
    <xf numFmtId="1" fontId="3" fillId="0" borderId="20" xfId="0" applyNumberFormat="1" applyFont="1" applyBorder="1" applyAlignment="1">
      <alignment horizontal="center" vertical="top"/>
    </xf>
    <xf numFmtId="0" fontId="3" fillId="0" borderId="21" xfId="0" applyFont="1" applyBorder="1" applyAlignment="1">
      <alignment/>
    </xf>
    <xf numFmtId="1" fontId="3" fillId="0" borderId="22" xfId="0" applyNumberFormat="1" applyFont="1" applyBorder="1" applyAlignment="1">
      <alignment horizontal="center" vertical="top"/>
    </xf>
    <xf numFmtId="1" fontId="1" fillId="0" borderId="12" xfId="0" applyNumberFormat="1" applyFont="1" applyBorder="1" applyAlignment="1">
      <alignment horizontal="left" vertical="top" wrapText="1"/>
    </xf>
    <xf numFmtId="1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/>
    </xf>
    <xf numFmtId="1" fontId="3" fillId="0" borderId="20" xfId="0" applyNumberFormat="1" applyFont="1" applyFill="1" applyBorder="1" applyAlignment="1">
      <alignment horizontal="center" vertical="top"/>
    </xf>
    <xf numFmtId="1" fontId="3" fillId="0" borderId="11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 vertical="top"/>
    </xf>
    <xf numFmtId="1" fontId="1" fillId="2" borderId="23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center" vertical="top"/>
    </xf>
    <xf numFmtId="0" fontId="3" fillId="0" borderId="25" xfId="0" applyFont="1" applyBorder="1" applyAlignment="1">
      <alignment/>
    </xf>
    <xf numFmtId="49" fontId="1" fillId="0" borderId="19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1" fontId="3" fillId="0" borderId="18" xfId="0" applyNumberFormat="1" applyFont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4" fontId="3" fillId="0" borderId="2" xfId="0" applyNumberFormat="1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center" vertical="top"/>
    </xf>
    <xf numFmtId="1" fontId="3" fillId="0" borderId="17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/>
    </xf>
    <xf numFmtId="1" fontId="3" fillId="0" borderId="4" xfId="0" applyNumberFormat="1" applyFont="1" applyFill="1" applyBorder="1" applyAlignment="1">
      <alignment horizontal="center" vertical="top"/>
    </xf>
    <xf numFmtId="1" fontId="3" fillId="0" borderId="30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2" fillId="3" borderId="31" xfId="0" applyNumberFormat="1" applyFont="1" applyFill="1" applyBorder="1" applyAlignment="1">
      <alignment horizontal="justify" vertical="top" wrapText="1"/>
    </xf>
    <xf numFmtId="49" fontId="1" fillId="0" borderId="31" xfId="0" applyNumberFormat="1" applyFont="1" applyBorder="1" applyAlignment="1">
      <alignment horizontal="center" vertical="center" wrapText="1"/>
    </xf>
    <xf numFmtId="165" fontId="5" fillId="0" borderId="3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top"/>
    </xf>
    <xf numFmtId="4" fontId="3" fillId="0" borderId="9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4" fontId="3" fillId="0" borderId="24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1" fontId="1" fillId="0" borderId="18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/>
    </xf>
    <xf numFmtId="1" fontId="1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2" borderId="35" xfId="0" applyFont="1" applyFill="1" applyBorder="1" applyAlignment="1">
      <alignment horizontal="center"/>
    </xf>
    <xf numFmtId="1" fontId="1" fillId="2" borderId="22" xfId="0" applyNumberFormat="1" applyFont="1" applyFill="1" applyBorder="1" applyAlignment="1">
      <alignment horizontal="center" vertical="top"/>
    </xf>
    <xf numFmtId="1" fontId="1" fillId="2" borderId="19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1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4" fontId="4" fillId="3" borderId="30" xfId="0" applyNumberFormat="1" applyFont="1" applyFill="1" applyBorder="1" applyAlignment="1">
      <alignment horizontal="center" vertical="top"/>
    </xf>
    <xf numFmtId="4" fontId="4" fillId="3" borderId="13" xfId="0" applyNumberFormat="1" applyFont="1" applyFill="1" applyBorder="1" applyAlignment="1">
      <alignment horizontal="center" vertical="top"/>
    </xf>
    <xf numFmtId="4" fontId="4" fillId="3" borderId="0" xfId="0" applyNumberFormat="1" applyFont="1" applyFill="1" applyBorder="1" applyAlignment="1">
      <alignment horizontal="center" vertical="top"/>
    </xf>
    <xf numFmtId="4" fontId="4" fillId="3" borderId="7" xfId="0" applyNumberFormat="1" applyFont="1" applyFill="1" applyBorder="1" applyAlignment="1">
      <alignment horizontal="center" vertical="top"/>
    </xf>
    <xf numFmtId="1" fontId="2" fillId="3" borderId="18" xfId="0" applyNumberFormat="1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6" xfId="0" applyFont="1" applyBorder="1" applyAlignment="1">
      <alignment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top"/>
    </xf>
    <xf numFmtId="168" fontId="1" fillId="0" borderId="12" xfId="0" applyNumberFormat="1" applyFont="1" applyFill="1" applyBorder="1" applyAlignment="1">
      <alignment horizontal="center" vertical="center"/>
    </xf>
    <xf numFmtId="167" fontId="1" fillId="0" borderId="12" xfId="0" applyNumberFormat="1" applyFont="1" applyFill="1" applyBorder="1" applyAlignment="1">
      <alignment horizontal="center" vertical="center"/>
    </xf>
    <xf numFmtId="9" fontId="1" fillId="0" borderId="12" xfId="0" applyNumberFormat="1" applyFont="1" applyFill="1" applyBorder="1" applyAlignment="1">
      <alignment horizontal="center" vertical="center"/>
    </xf>
    <xf numFmtId="3" fontId="1" fillId="0" borderId="11" xfId="17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3" fontId="3" fillId="0" borderId="18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3" fontId="1" fillId="0" borderId="11" xfId="15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10" fontId="1" fillId="0" borderId="12" xfId="21" applyNumberFormat="1" applyFont="1" applyFill="1" applyBorder="1" applyAlignment="1">
      <alignment horizontal="center" vertical="center"/>
    </xf>
    <xf numFmtId="3" fontId="1" fillId="0" borderId="10" xfId="15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1" fillId="0" borderId="11" xfId="15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 quotePrefix="1">
      <alignment horizontal="center" vertical="center"/>
    </xf>
    <xf numFmtId="3" fontId="1" fillId="0" borderId="11" xfId="0" applyNumberFormat="1" applyFont="1" applyBorder="1" applyAlignment="1">
      <alignment horizontal="center" vertical="center" shrinkToFit="1"/>
    </xf>
    <xf numFmtId="3" fontId="16" fillId="0" borderId="31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center" vertical="center"/>
    </xf>
    <xf numFmtId="3" fontId="16" fillId="0" borderId="11" xfId="21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1" fontId="1" fillId="0" borderId="3" xfId="0" applyNumberFormat="1" applyFont="1" applyBorder="1" applyAlignment="1">
      <alignment horizontal="left" vertical="top" wrapText="1"/>
    </xf>
    <xf numFmtId="1" fontId="7" fillId="0" borderId="3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38" fontId="1" fillId="0" borderId="11" xfId="0" applyNumberFormat="1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shrinkToFit="1"/>
    </xf>
    <xf numFmtId="49" fontId="1" fillId="0" borderId="31" xfId="0" applyNumberFormat="1" applyFont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1" fontId="1" fillId="0" borderId="34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5" fontId="3" fillId="0" borderId="23" xfId="0" applyNumberFormat="1" applyFont="1" applyBorder="1" applyAlignment="1">
      <alignment horizontal="center" vertical="center"/>
    </xf>
    <xf numFmtId="5" fontId="3" fillId="0" borderId="32" xfId="0" applyNumberFormat="1" applyFont="1" applyBorder="1" applyAlignment="1">
      <alignment horizontal="center" vertical="center"/>
    </xf>
    <xf numFmtId="5" fontId="3" fillId="0" borderId="22" xfId="0" applyNumberFormat="1" applyFont="1" applyBorder="1" applyAlignment="1">
      <alignment horizontal="center" vertical="center"/>
    </xf>
    <xf numFmtId="5" fontId="3" fillId="0" borderId="33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shrinkToFit="1"/>
    </xf>
    <xf numFmtId="37" fontId="3" fillId="0" borderId="6" xfId="0" applyNumberFormat="1" applyFont="1" applyBorder="1" applyAlignment="1">
      <alignment horizontal="center" vertical="top"/>
    </xf>
    <xf numFmtId="37" fontId="3" fillId="0" borderId="17" xfId="0" applyNumberFormat="1" applyFont="1" applyBorder="1" applyAlignment="1">
      <alignment horizontal="center" vertical="top"/>
    </xf>
    <xf numFmtId="37" fontId="3" fillId="0" borderId="5" xfId="0" applyNumberFormat="1" applyFont="1" applyBorder="1" applyAlignment="1">
      <alignment horizontal="center" vertical="top"/>
    </xf>
    <xf numFmtId="37" fontId="3" fillId="0" borderId="4" xfId="0" applyNumberFormat="1" applyFont="1" applyBorder="1" applyAlignment="1">
      <alignment horizontal="center" vertical="top"/>
    </xf>
    <xf numFmtId="37" fontId="3" fillId="0" borderId="20" xfId="0" applyNumberFormat="1" applyFont="1" applyBorder="1" applyAlignment="1">
      <alignment horizontal="center" vertical="top"/>
    </xf>
    <xf numFmtId="37" fontId="3" fillId="0" borderId="25" xfId="0" applyNumberFormat="1" applyFont="1" applyBorder="1" applyAlignment="1">
      <alignment horizontal="center" vertical="top"/>
    </xf>
    <xf numFmtId="37" fontId="3" fillId="0" borderId="27" xfId="0" applyNumberFormat="1" applyFont="1" applyBorder="1" applyAlignment="1">
      <alignment horizontal="center" vertical="top"/>
    </xf>
    <xf numFmtId="37" fontId="3" fillId="0" borderId="29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shrinkToFit="1"/>
    </xf>
    <xf numFmtId="1" fontId="1" fillId="2" borderId="34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37" fontId="3" fillId="0" borderId="6" xfId="0" applyNumberFormat="1" applyFont="1" applyFill="1" applyBorder="1" applyAlignment="1">
      <alignment horizontal="center" vertical="top"/>
    </xf>
    <xf numFmtId="37" fontId="3" fillId="0" borderId="17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 wrapText="1"/>
    </xf>
    <xf numFmtId="1" fontId="1" fillId="0" borderId="24" xfId="0" applyNumberFormat="1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left" vertical="top"/>
    </xf>
    <xf numFmtId="1" fontId="1" fillId="0" borderId="18" xfId="0" applyNumberFormat="1" applyFont="1" applyFill="1" applyBorder="1" applyAlignment="1">
      <alignment horizontal="left" vertical="top"/>
    </xf>
    <xf numFmtId="1" fontId="1" fillId="0" borderId="31" xfId="0" applyNumberFormat="1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" fontId="1" fillId="2" borderId="3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37" fontId="3" fillId="0" borderId="5" xfId="15" applyNumberFormat="1" applyFont="1" applyBorder="1" applyAlignment="1">
      <alignment horizontal="center" vertical="top"/>
    </xf>
    <xf numFmtId="37" fontId="3" fillId="0" borderId="4" xfId="15" applyNumberFormat="1" applyFont="1" applyBorder="1" applyAlignment="1">
      <alignment horizontal="center" vertical="top"/>
    </xf>
    <xf numFmtId="37" fontId="3" fillId="0" borderId="6" xfId="15" applyNumberFormat="1" applyFont="1" applyBorder="1" applyAlignment="1">
      <alignment horizontal="center" vertical="center"/>
    </xf>
    <xf numFmtId="37" fontId="3" fillId="0" borderId="17" xfId="15" applyNumberFormat="1" applyFont="1" applyBorder="1" applyAlignment="1">
      <alignment horizontal="center" vertical="center"/>
    </xf>
    <xf numFmtId="37" fontId="3" fillId="0" borderId="5" xfId="15" applyNumberFormat="1" applyFont="1" applyBorder="1" applyAlignment="1">
      <alignment horizontal="center" vertical="center"/>
    </xf>
    <xf numFmtId="37" fontId="3" fillId="0" borderId="4" xfId="15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" fontId="1" fillId="0" borderId="8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24" xfId="0" applyNumberFormat="1" applyFont="1" applyBorder="1" applyAlignment="1">
      <alignment horizontal="left" vertical="center" wrapText="1"/>
    </xf>
    <xf numFmtId="1" fontId="3" fillId="0" borderId="7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39" fontId="18" fillId="0" borderId="15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4" fontId="1" fillId="0" borderId="23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39" fontId="18" fillId="0" borderId="15" xfId="17" applyNumberFormat="1" applyFont="1" applyBorder="1" applyAlignment="1">
      <alignment horizontal="center" vertical="center"/>
    </xf>
    <xf numFmtId="39" fontId="18" fillId="0" borderId="30" xfId="17" applyNumberFormat="1" applyFont="1" applyBorder="1" applyAlignment="1">
      <alignment horizontal="center" vertical="center"/>
    </xf>
    <xf numFmtId="39" fontId="18" fillId="0" borderId="6" xfId="17" applyNumberFormat="1" applyFont="1" applyBorder="1" applyAlignment="1">
      <alignment horizontal="center" vertical="center"/>
    </xf>
    <xf numFmtId="39" fontId="18" fillId="0" borderId="17" xfId="17" applyNumberFormat="1" applyFont="1" applyBorder="1" applyAlignment="1">
      <alignment horizontal="center" vertical="center"/>
    </xf>
    <xf numFmtId="39" fontId="18" fillId="0" borderId="8" xfId="17" applyNumberFormat="1" applyFont="1" applyBorder="1" applyAlignment="1">
      <alignment horizontal="center" vertical="center"/>
    </xf>
    <xf numFmtId="39" fontId="18" fillId="0" borderId="24" xfId="17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168" fontId="1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1" fontId="1" fillId="0" borderId="8" xfId="0" applyNumberFormat="1" applyFont="1" applyBorder="1" applyAlignment="1">
      <alignment horizontal="center" vertical="center"/>
    </xf>
    <xf numFmtId="171" fontId="1" fillId="0" borderId="24" xfId="0" applyNumberFormat="1" applyFont="1" applyBorder="1" applyAlignment="1">
      <alignment horizontal="center" vertical="center"/>
    </xf>
    <xf numFmtId="171" fontId="1" fillId="0" borderId="6" xfId="0" applyNumberFormat="1" applyFont="1" applyBorder="1" applyAlignment="1">
      <alignment horizontal="center" vertical="center"/>
    </xf>
    <xf numFmtId="171" fontId="1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1" fillId="0" borderId="15" xfId="17" applyNumberFormat="1" applyFont="1" applyBorder="1" applyAlignment="1">
      <alignment horizontal="center" vertical="center" wrapText="1"/>
    </xf>
    <xf numFmtId="3" fontId="1" fillId="0" borderId="30" xfId="17" applyNumberFormat="1" applyFont="1" applyBorder="1" applyAlignment="1">
      <alignment horizontal="center" vertical="center" wrapText="1"/>
    </xf>
    <xf numFmtId="3" fontId="1" fillId="0" borderId="8" xfId="17" applyNumberFormat="1" applyFont="1" applyBorder="1" applyAlignment="1">
      <alignment horizontal="center" vertical="center" wrapText="1"/>
    </xf>
    <xf numFmtId="3" fontId="1" fillId="0" borderId="24" xfId="17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1" fontId="3" fillId="0" borderId="34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left" vertical="top" wrapText="1"/>
    </xf>
    <xf numFmtId="1" fontId="1" fillId="0" borderId="31" xfId="0" applyNumberFormat="1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70" fontId="16" fillId="0" borderId="8" xfId="0" applyNumberFormat="1" applyFont="1" applyBorder="1" applyAlignment="1">
      <alignment horizontal="center" vertical="center"/>
    </xf>
    <xf numFmtId="170" fontId="16" fillId="0" borderId="24" xfId="0" applyNumberFormat="1" applyFont="1" applyBorder="1" applyAlignment="1">
      <alignment horizontal="center" vertical="center"/>
    </xf>
    <xf numFmtId="170" fontId="16" fillId="0" borderId="6" xfId="0" applyNumberFormat="1" applyFont="1" applyBorder="1" applyAlignment="1">
      <alignment horizontal="center" vertical="center"/>
    </xf>
    <xf numFmtId="170" fontId="16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1" fontId="2" fillId="3" borderId="23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left"/>
    </xf>
    <xf numFmtId="1" fontId="2" fillId="3" borderId="32" xfId="0" applyNumberFormat="1" applyFont="1" applyFill="1" applyBorder="1" applyAlignment="1">
      <alignment horizontal="left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32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37" fontId="3" fillId="0" borderId="8" xfId="0" applyNumberFormat="1" applyFont="1" applyBorder="1" applyAlignment="1">
      <alignment horizontal="center" vertical="top"/>
    </xf>
    <xf numFmtId="37" fontId="3" fillId="0" borderId="24" xfId="0" applyNumberFormat="1" applyFont="1" applyBorder="1" applyAlignment="1">
      <alignment horizontal="center" vertical="top"/>
    </xf>
    <xf numFmtId="37" fontId="3" fillId="0" borderId="15" xfId="0" applyNumberFormat="1" applyFont="1" applyBorder="1" applyAlignment="1">
      <alignment horizontal="center" vertical="top"/>
    </xf>
    <xf numFmtId="37" fontId="3" fillId="0" borderId="30" xfId="0" applyNumberFormat="1" applyFont="1" applyBorder="1" applyAlignment="1">
      <alignment horizontal="center" vertical="top"/>
    </xf>
    <xf numFmtId="3" fontId="1" fillId="0" borderId="15" xfId="17" applyNumberFormat="1" applyFont="1" applyBorder="1" applyAlignment="1">
      <alignment horizontal="center" vertical="center"/>
    </xf>
    <xf numFmtId="3" fontId="1" fillId="0" borderId="30" xfId="17" applyNumberFormat="1" applyFont="1" applyBorder="1" applyAlignment="1">
      <alignment horizontal="center" vertical="center"/>
    </xf>
    <xf numFmtId="3" fontId="1" fillId="0" borderId="8" xfId="17" applyNumberFormat="1" applyFont="1" applyBorder="1" applyAlignment="1">
      <alignment horizontal="center" vertical="center"/>
    </xf>
    <xf numFmtId="3" fontId="1" fillId="0" borderId="24" xfId="17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8" xfId="0" applyBorder="1" applyAlignment="1">
      <alignment horizontal="left" shrinkToFit="1"/>
    </xf>
    <xf numFmtId="4" fontId="1" fillId="0" borderId="15" xfId="17" applyNumberFormat="1" applyFont="1" applyBorder="1" applyAlignment="1">
      <alignment horizontal="center" vertical="center"/>
    </xf>
    <xf numFmtId="4" fontId="1" fillId="0" borderId="30" xfId="17" applyNumberFormat="1" applyFont="1" applyBorder="1" applyAlignment="1">
      <alignment horizontal="center" vertical="center"/>
    </xf>
    <xf numFmtId="4" fontId="1" fillId="0" borderId="6" xfId="17" applyNumberFormat="1" applyFont="1" applyBorder="1" applyAlignment="1">
      <alignment horizontal="center" vertical="center"/>
    </xf>
    <xf numFmtId="4" fontId="1" fillId="0" borderId="17" xfId="17" applyNumberFormat="1" applyFont="1" applyBorder="1" applyAlignment="1">
      <alignment horizontal="center" vertical="center"/>
    </xf>
    <xf numFmtId="4" fontId="17" fillId="0" borderId="8" xfId="0" applyNumberFormat="1" applyFont="1" applyBorder="1" applyAlignment="1">
      <alignment horizontal="center" vertical="center"/>
    </xf>
    <xf numFmtId="4" fontId="17" fillId="0" borderId="24" xfId="0" applyNumberFormat="1" applyFont="1" applyBorder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/>
    </xf>
    <xf numFmtId="4" fontId="17" fillId="0" borderId="33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1" fontId="2" fillId="3" borderId="15" xfId="0" applyNumberFormat="1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left"/>
    </xf>
    <xf numFmtId="1" fontId="2" fillId="3" borderId="3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171450</xdr:rowOff>
    </xdr:from>
    <xdr:to>
      <xdr:col>5</xdr:col>
      <xdr:colOff>781050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19150" y="371475"/>
          <a:ext cx="5962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4"/>
  <sheetViews>
    <sheetView showZeros="0" tabSelected="1" view="pageBreakPreview" zoomScaleNormal="50" zoomScaleSheetLayoutView="100" workbookViewId="0" topLeftCell="A1">
      <selection activeCell="A227" sqref="A227:F227"/>
    </sheetView>
  </sheetViews>
  <sheetFormatPr defaultColWidth="9.140625" defaultRowHeight="15.75" customHeight="1"/>
  <cols>
    <col min="1" max="1" width="5.7109375" style="9" customWidth="1"/>
    <col min="2" max="2" width="1.8515625" style="3" customWidth="1"/>
    <col min="3" max="3" width="52.00390625" style="5" customWidth="1"/>
    <col min="4" max="4" width="18.140625" style="34" customWidth="1"/>
    <col min="5" max="5" width="12.28125" style="112" customWidth="1"/>
    <col min="6" max="6" width="14.421875" style="7" customWidth="1"/>
    <col min="7" max="7" width="15.28125" style="37" bestFit="1" customWidth="1"/>
    <col min="8" max="10" width="9.140625" style="37" customWidth="1"/>
    <col min="11" max="11" width="10.421875" style="37" bestFit="1" customWidth="1"/>
    <col min="12" max="16384" width="9.140625" style="37" customWidth="1"/>
  </cols>
  <sheetData>
    <row r="1" spans="1:6" ht="15.75" customHeight="1">
      <c r="A1" s="58"/>
      <c r="B1" s="28"/>
      <c r="C1" s="93"/>
      <c r="D1" s="67"/>
      <c r="E1" s="67"/>
      <c r="F1" s="66"/>
    </row>
    <row r="2" spans="1:6" ht="15.75" customHeight="1">
      <c r="A2" s="58"/>
      <c r="B2" s="28"/>
      <c r="C2" s="31"/>
      <c r="D2" s="374"/>
      <c r="E2" s="374"/>
      <c r="F2" s="374"/>
    </row>
    <row r="3" spans="1:6" ht="15.75" customHeight="1">
      <c r="A3" s="378" t="s">
        <v>73</v>
      </c>
      <c r="B3" s="379"/>
      <c r="C3" s="379"/>
      <c r="D3" s="379"/>
      <c r="E3" s="379"/>
      <c r="F3" s="379"/>
    </row>
    <row r="4" spans="1:6" ht="15.75" customHeight="1">
      <c r="A4" s="94"/>
      <c r="B4" s="95"/>
      <c r="C4" s="95"/>
      <c r="D4" s="95"/>
      <c r="E4" s="95"/>
      <c r="F4" s="95"/>
    </row>
    <row r="5" spans="1:6" ht="15.75" customHeight="1">
      <c r="A5" s="380" t="s">
        <v>33</v>
      </c>
      <c r="B5" s="380"/>
      <c r="C5" s="380"/>
      <c r="D5" s="380"/>
      <c r="E5" s="380"/>
      <c r="F5" s="380"/>
    </row>
    <row r="6" spans="1:6" ht="15.75" customHeight="1">
      <c r="A6" s="380" t="s">
        <v>34</v>
      </c>
      <c r="B6" s="380"/>
      <c r="C6" s="380"/>
      <c r="D6" s="380"/>
      <c r="E6" s="380"/>
      <c r="F6" s="380"/>
    </row>
    <row r="7" spans="1:6" s="38" customFormat="1" ht="15.75" customHeight="1" thickBot="1">
      <c r="A7" s="94"/>
      <c r="B7" s="95"/>
      <c r="C7" s="95"/>
      <c r="D7" s="95"/>
      <c r="E7" s="95"/>
      <c r="F7" s="95"/>
    </row>
    <row r="8" spans="1:6" s="96" customFormat="1" ht="15.75" customHeight="1" thickBot="1">
      <c r="A8" s="248" t="s">
        <v>337</v>
      </c>
      <c r="B8" s="249"/>
      <c r="C8" s="64" t="s">
        <v>338</v>
      </c>
      <c r="D8" s="119" t="s">
        <v>339</v>
      </c>
      <c r="E8" s="250" t="s">
        <v>340</v>
      </c>
      <c r="F8" s="251"/>
    </row>
    <row r="9" spans="1:6" s="60" customFormat="1" ht="15.75" customHeight="1">
      <c r="A9" s="59" t="s">
        <v>44</v>
      </c>
      <c r="B9" s="1"/>
      <c r="C9" s="240" t="s">
        <v>37</v>
      </c>
      <c r="D9" s="120" t="s">
        <v>142</v>
      </c>
      <c r="E9" s="242" t="s">
        <v>141</v>
      </c>
      <c r="F9" s="243"/>
    </row>
    <row r="10" spans="1:6" ht="15.75" customHeight="1" thickBot="1">
      <c r="A10" s="15" t="s">
        <v>45</v>
      </c>
      <c r="B10" s="16"/>
      <c r="C10" s="263"/>
      <c r="D10" s="121" t="s">
        <v>143</v>
      </c>
      <c r="E10" s="244" t="s">
        <v>23</v>
      </c>
      <c r="F10" s="245"/>
    </row>
    <row r="11" spans="1:6" ht="15.75" customHeight="1" thickBot="1">
      <c r="A11" s="258" t="s">
        <v>312</v>
      </c>
      <c r="B11" s="259"/>
      <c r="C11" s="259"/>
      <c r="D11" s="259"/>
      <c r="E11" s="259"/>
      <c r="F11" s="260"/>
    </row>
    <row r="12" spans="1:6" ht="15.75" customHeight="1" thickBot="1">
      <c r="A12" s="18"/>
      <c r="B12" s="18"/>
      <c r="C12" s="375" t="s">
        <v>14</v>
      </c>
      <c r="D12" s="376"/>
      <c r="E12" s="376"/>
      <c r="F12" s="377"/>
    </row>
    <row r="13" spans="1:6" ht="15.75" customHeight="1">
      <c r="A13" s="11">
        <v>1</v>
      </c>
      <c r="B13" s="13"/>
      <c r="C13" s="17" t="s">
        <v>125</v>
      </c>
      <c r="D13" s="114" t="s">
        <v>130</v>
      </c>
      <c r="E13" s="268">
        <v>0</v>
      </c>
      <c r="F13" s="269"/>
    </row>
    <row r="14" spans="1:6" ht="15.75" customHeight="1">
      <c r="A14" s="9">
        <v>2</v>
      </c>
      <c r="C14" s="5" t="s">
        <v>77</v>
      </c>
      <c r="D14" s="115" t="s">
        <v>131</v>
      </c>
      <c r="E14" s="268"/>
      <c r="F14" s="269"/>
    </row>
    <row r="15" spans="1:6" ht="15.75" customHeight="1">
      <c r="A15" s="9">
        <v>3</v>
      </c>
      <c r="C15" s="5" t="s">
        <v>126</v>
      </c>
      <c r="D15" s="115" t="s">
        <v>132</v>
      </c>
      <c r="E15" s="268">
        <v>0</v>
      </c>
      <c r="F15" s="269"/>
    </row>
    <row r="16" spans="1:6" ht="15.75" customHeight="1">
      <c r="A16" s="9">
        <v>4</v>
      </c>
      <c r="C16" s="5" t="s">
        <v>128</v>
      </c>
      <c r="D16" s="115" t="s">
        <v>133</v>
      </c>
      <c r="E16" s="268"/>
      <c r="F16" s="269"/>
    </row>
    <row r="17" spans="1:6" ht="15.75" customHeight="1">
      <c r="A17" s="9">
        <v>5</v>
      </c>
      <c r="B17" s="4"/>
      <c r="C17" s="6" t="s">
        <v>110</v>
      </c>
      <c r="D17" s="115" t="s">
        <v>134</v>
      </c>
      <c r="E17" s="268"/>
      <c r="F17" s="269"/>
    </row>
    <row r="18" spans="1:6" ht="15.75" customHeight="1">
      <c r="A18" s="9">
        <v>6</v>
      </c>
      <c r="C18" s="5" t="s">
        <v>76</v>
      </c>
      <c r="D18" s="115" t="s">
        <v>135</v>
      </c>
      <c r="E18" s="270"/>
      <c r="F18" s="271"/>
    </row>
    <row r="19" spans="1:6" ht="15.75" customHeight="1">
      <c r="A19" s="9">
        <v>7</v>
      </c>
      <c r="C19" s="5" t="s">
        <v>0</v>
      </c>
      <c r="D19" s="115" t="s">
        <v>136</v>
      </c>
      <c r="E19" s="268"/>
      <c r="F19" s="269"/>
    </row>
    <row r="20" spans="1:6" ht="15.75" customHeight="1">
      <c r="A20" s="9">
        <v>8</v>
      </c>
      <c r="C20" s="5" t="s">
        <v>42</v>
      </c>
      <c r="D20" s="115" t="s">
        <v>137</v>
      </c>
      <c r="E20" s="268"/>
      <c r="F20" s="269"/>
    </row>
    <row r="21" spans="1:6" ht="15.75" customHeight="1">
      <c r="A21" s="9">
        <v>9</v>
      </c>
      <c r="C21" s="5" t="s">
        <v>1</v>
      </c>
      <c r="D21" s="115" t="s">
        <v>138</v>
      </c>
      <c r="E21" s="268"/>
      <c r="F21" s="269"/>
    </row>
    <row r="22" spans="1:6" ht="15.75" customHeight="1">
      <c r="A22" s="9">
        <v>10</v>
      </c>
      <c r="C22" s="5" t="s">
        <v>2</v>
      </c>
      <c r="D22" s="115" t="s">
        <v>139</v>
      </c>
      <c r="E22" s="268"/>
      <c r="F22" s="269"/>
    </row>
    <row r="23" spans="1:6" ht="15.75" customHeight="1">
      <c r="A23" s="9">
        <v>11</v>
      </c>
      <c r="C23" s="5" t="s">
        <v>3</v>
      </c>
      <c r="D23" s="115" t="s">
        <v>140</v>
      </c>
      <c r="E23" s="268"/>
      <c r="F23" s="269"/>
    </row>
    <row r="24" spans="1:6" ht="18" customHeight="1">
      <c r="A24" s="9">
        <v>12</v>
      </c>
      <c r="B24" s="28"/>
      <c r="C24" s="30" t="s">
        <v>43</v>
      </c>
      <c r="D24" s="126"/>
      <c r="E24" s="230">
        <f>SUM(E13:F23)</f>
        <v>0</v>
      </c>
      <c r="F24" s="231"/>
    </row>
    <row r="25" spans="1:6" ht="15.75" customHeight="1">
      <c r="A25" s="14"/>
      <c r="B25" s="12"/>
      <c r="C25" s="416" t="s">
        <v>53</v>
      </c>
      <c r="D25" s="417"/>
      <c r="E25" s="417"/>
      <c r="F25" s="418"/>
    </row>
    <row r="26" spans="1:6" ht="15.75" customHeight="1">
      <c r="A26" s="9">
        <f>A24+1</f>
        <v>13</v>
      </c>
      <c r="C26" s="5" t="s">
        <v>125</v>
      </c>
      <c r="D26" s="115" t="s">
        <v>144</v>
      </c>
      <c r="E26" s="228"/>
      <c r="F26" s="229"/>
    </row>
    <row r="27" spans="1:6" ht="15.75" customHeight="1">
      <c r="A27" s="9">
        <f aca="true" t="shared" si="0" ref="A27:A36">A26+1</f>
        <v>14</v>
      </c>
      <c r="C27" s="5" t="s">
        <v>126</v>
      </c>
      <c r="D27" s="115" t="s">
        <v>145</v>
      </c>
      <c r="E27" s="228"/>
      <c r="F27" s="229"/>
    </row>
    <row r="28" spans="1:6" ht="15.75" customHeight="1">
      <c r="A28" s="9">
        <f t="shared" si="0"/>
        <v>15</v>
      </c>
      <c r="C28" s="5" t="s">
        <v>128</v>
      </c>
      <c r="D28" s="115" t="s">
        <v>146</v>
      </c>
      <c r="E28" s="228"/>
      <c r="F28" s="229"/>
    </row>
    <row r="29" spans="1:6" ht="15.75" customHeight="1">
      <c r="A29" s="9">
        <f t="shared" si="0"/>
        <v>16</v>
      </c>
      <c r="B29" s="4"/>
      <c r="C29" s="6" t="s">
        <v>110</v>
      </c>
      <c r="D29" s="115" t="s">
        <v>147</v>
      </c>
      <c r="E29" s="228"/>
      <c r="F29" s="229"/>
    </row>
    <row r="30" spans="1:6" ht="15.75" customHeight="1">
      <c r="A30" s="9">
        <f t="shared" si="0"/>
        <v>17</v>
      </c>
      <c r="C30" s="5" t="s">
        <v>127</v>
      </c>
      <c r="D30" s="115" t="s">
        <v>148</v>
      </c>
      <c r="E30" s="228"/>
      <c r="F30" s="229"/>
    </row>
    <row r="31" spans="1:6" ht="15.75" customHeight="1">
      <c r="A31" s="9">
        <f t="shared" si="0"/>
        <v>18</v>
      </c>
      <c r="C31" s="5" t="s">
        <v>0</v>
      </c>
      <c r="D31" s="115" t="s">
        <v>149</v>
      </c>
      <c r="E31" s="228"/>
      <c r="F31" s="229"/>
    </row>
    <row r="32" spans="1:6" ht="15.75" customHeight="1">
      <c r="A32" s="9">
        <f t="shared" si="0"/>
        <v>19</v>
      </c>
      <c r="C32" s="5" t="s">
        <v>42</v>
      </c>
      <c r="D32" s="115" t="s">
        <v>150</v>
      </c>
      <c r="E32" s="228"/>
      <c r="F32" s="229"/>
    </row>
    <row r="33" spans="1:6" ht="15.75" customHeight="1">
      <c r="A33" s="9">
        <f t="shared" si="0"/>
        <v>20</v>
      </c>
      <c r="C33" s="5" t="s">
        <v>1</v>
      </c>
      <c r="D33" s="115" t="s">
        <v>151</v>
      </c>
      <c r="E33" s="228"/>
      <c r="F33" s="229"/>
    </row>
    <row r="34" spans="1:6" ht="15.75" customHeight="1">
      <c r="A34" s="9">
        <f t="shared" si="0"/>
        <v>21</v>
      </c>
      <c r="C34" s="5" t="s">
        <v>2</v>
      </c>
      <c r="D34" s="115" t="s">
        <v>152</v>
      </c>
      <c r="E34" s="228"/>
      <c r="F34" s="229"/>
    </row>
    <row r="35" spans="1:6" ht="15.75" customHeight="1">
      <c r="A35" s="9">
        <f t="shared" si="0"/>
        <v>22</v>
      </c>
      <c r="C35" s="5" t="s">
        <v>3</v>
      </c>
      <c r="D35" s="115" t="s">
        <v>153</v>
      </c>
      <c r="E35" s="228"/>
      <c r="F35" s="229"/>
    </row>
    <row r="36" spans="1:6" ht="18" customHeight="1" thickBot="1">
      <c r="A36" s="9">
        <f t="shared" si="0"/>
        <v>23</v>
      </c>
      <c r="B36" s="38"/>
      <c r="C36" s="30" t="s">
        <v>43</v>
      </c>
      <c r="D36" s="116"/>
      <c r="E36" s="266">
        <f>SUM(E26:F35)</f>
        <v>0</v>
      </c>
      <c r="F36" s="267"/>
    </row>
    <row r="37" spans="1:6" ht="15.75" customHeight="1" thickBot="1">
      <c r="A37" s="10"/>
      <c r="B37" s="12"/>
      <c r="C37" s="19" t="s">
        <v>54</v>
      </c>
      <c r="D37" s="36"/>
      <c r="E37" s="160"/>
      <c r="F37" s="159"/>
    </row>
    <row r="38" spans="1:6" ht="15.75" customHeight="1">
      <c r="A38" s="9">
        <f>A36+1</f>
        <v>24</v>
      </c>
      <c r="C38" s="5" t="s">
        <v>6</v>
      </c>
      <c r="D38" s="115" t="s">
        <v>154</v>
      </c>
      <c r="E38" s="228"/>
      <c r="F38" s="229"/>
    </row>
    <row r="39" spans="1:6" ht="15.75" customHeight="1">
      <c r="A39" s="9">
        <f aca="true" t="shared" si="1" ref="A39:A44">A38+1</f>
        <v>25</v>
      </c>
      <c r="C39" s="5" t="s">
        <v>128</v>
      </c>
      <c r="D39" s="115" t="s">
        <v>355</v>
      </c>
      <c r="E39" s="228"/>
      <c r="F39" s="229"/>
    </row>
    <row r="40" spans="1:6" ht="15.75" customHeight="1">
      <c r="A40" s="9">
        <f t="shared" si="1"/>
        <v>26</v>
      </c>
      <c r="C40" s="6" t="s">
        <v>110</v>
      </c>
      <c r="D40" s="115" t="s">
        <v>356</v>
      </c>
      <c r="E40" s="228"/>
      <c r="F40" s="229"/>
    </row>
    <row r="41" spans="1:6" ht="15.75" customHeight="1">
      <c r="A41" s="9">
        <f t="shared" si="1"/>
        <v>27</v>
      </c>
      <c r="C41" s="5" t="s">
        <v>7</v>
      </c>
      <c r="D41" s="115" t="s">
        <v>155</v>
      </c>
      <c r="E41" s="228"/>
      <c r="F41" s="229"/>
    </row>
    <row r="42" spans="1:6" ht="15.75" customHeight="1">
      <c r="A42" s="9">
        <f t="shared" si="1"/>
        <v>28</v>
      </c>
      <c r="C42" s="5" t="s">
        <v>4</v>
      </c>
      <c r="D42" s="115" t="s">
        <v>156</v>
      </c>
      <c r="E42" s="228"/>
      <c r="F42" s="229"/>
    </row>
    <row r="43" spans="1:6" ht="15.75" customHeight="1">
      <c r="A43" s="9">
        <f t="shared" si="1"/>
        <v>29</v>
      </c>
      <c r="C43" s="5" t="s">
        <v>3</v>
      </c>
      <c r="D43" s="115" t="s">
        <v>157</v>
      </c>
      <c r="E43" s="228"/>
      <c r="F43" s="229"/>
    </row>
    <row r="44" spans="1:6" ht="18" customHeight="1">
      <c r="A44" s="9">
        <f t="shared" si="1"/>
        <v>30</v>
      </c>
      <c r="B44" s="28"/>
      <c r="C44" s="30" t="s">
        <v>43</v>
      </c>
      <c r="D44" s="127"/>
      <c r="E44" s="230">
        <f>SUM(E38:F43)</f>
        <v>0</v>
      </c>
      <c r="F44" s="231"/>
    </row>
    <row r="45" spans="1:6" ht="15.75" customHeight="1" thickBot="1">
      <c r="A45" s="14"/>
      <c r="B45" s="12"/>
      <c r="C45" s="21" t="s">
        <v>38</v>
      </c>
      <c r="D45" s="35"/>
      <c r="E45" s="161"/>
      <c r="F45" s="65"/>
    </row>
    <row r="46" spans="1:6" ht="15.75" customHeight="1">
      <c r="A46" s="9">
        <f>A44+1</f>
        <v>31</v>
      </c>
      <c r="C46" s="5" t="s">
        <v>6</v>
      </c>
      <c r="D46" s="115" t="s">
        <v>158</v>
      </c>
      <c r="E46" s="228"/>
      <c r="F46" s="229"/>
    </row>
    <row r="47" spans="1:6" ht="15.75" customHeight="1">
      <c r="A47" s="9">
        <f aca="true" t="shared" si="2" ref="A47:A52">A46+1</f>
        <v>32</v>
      </c>
      <c r="C47" s="5" t="s">
        <v>128</v>
      </c>
      <c r="D47" s="115" t="s">
        <v>357</v>
      </c>
      <c r="E47" s="228"/>
      <c r="F47" s="229"/>
    </row>
    <row r="48" spans="1:6" ht="15.75" customHeight="1">
      <c r="A48" s="9">
        <f t="shared" si="2"/>
        <v>33</v>
      </c>
      <c r="C48" s="6" t="s">
        <v>110</v>
      </c>
      <c r="D48" s="115" t="s">
        <v>358</v>
      </c>
      <c r="E48" s="228"/>
      <c r="F48" s="229"/>
    </row>
    <row r="49" spans="1:6" ht="15.75" customHeight="1">
      <c r="A49" s="9">
        <f t="shared" si="2"/>
        <v>34</v>
      </c>
      <c r="C49" s="5" t="s">
        <v>7</v>
      </c>
      <c r="D49" s="115" t="s">
        <v>159</v>
      </c>
      <c r="E49" s="228"/>
      <c r="F49" s="229"/>
    </row>
    <row r="50" spans="1:6" ht="15.75" customHeight="1">
      <c r="A50" s="9">
        <f t="shared" si="2"/>
        <v>35</v>
      </c>
      <c r="C50" s="5" t="s">
        <v>4</v>
      </c>
      <c r="D50" s="115" t="s">
        <v>160</v>
      </c>
      <c r="E50" s="228"/>
      <c r="F50" s="229"/>
    </row>
    <row r="51" spans="1:6" ht="15.75" customHeight="1">
      <c r="A51" s="9">
        <f t="shared" si="2"/>
        <v>36</v>
      </c>
      <c r="C51" s="5" t="s">
        <v>3</v>
      </c>
      <c r="D51" s="115" t="s">
        <v>161</v>
      </c>
      <c r="E51" s="228"/>
      <c r="F51" s="229"/>
    </row>
    <row r="52" spans="1:6" ht="18" customHeight="1" thickBot="1">
      <c r="A52" s="9">
        <f t="shared" si="2"/>
        <v>37</v>
      </c>
      <c r="B52" s="28"/>
      <c r="C52" s="30" t="s">
        <v>43</v>
      </c>
      <c r="D52" s="127"/>
      <c r="E52" s="230">
        <f>SUM(E46:F51)</f>
        <v>0</v>
      </c>
      <c r="F52" s="231"/>
    </row>
    <row r="53" spans="1:6" ht="15.75" customHeight="1" thickBot="1">
      <c r="A53" s="10"/>
      <c r="B53" s="12"/>
      <c r="C53" s="19" t="s">
        <v>365</v>
      </c>
      <c r="D53" s="36"/>
      <c r="E53" s="160"/>
      <c r="F53" s="159"/>
    </row>
    <row r="54" spans="1:6" ht="15.75" customHeight="1">
      <c r="A54" s="9">
        <f>A52+1</f>
        <v>38</v>
      </c>
      <c r="C54" s="5" t="s">
        <v>6</v>
      </c>
      <c r="D54" s="115" t="s">
        <v>162</v>
      </c>
      <c r="E54" s="228"/>
      <c r="F54" s="229"/>
    </row>
    <row r="55" spans="1:6" ht="15.75" customHeight="1">
      <c r="A55" s="9">
        <f aca="true" t="shared" si="3" ref="A55:A61">A54+1</f>
        <v>39</v>
      </c>
      <c r="C55" s="5" t="s">
        <v>128</v>
      </c>
      <c r="D55" s="115" t="s">
        <v>163</v>
      </c>
      <c r="E55" s="228"/>
      <c r="F55" s="229"/>
    </row>
    <row r="56" spans="1:6" ht="15.75" customHeight="1">
      <c r="A56" s="9">
        <f t="shared" si="3"/>
        <v>40</v>
      </c>
      <c r="B56" s="4"/>
      <c r="C56" s="6" t="s">
        <v>110</v>
      </c>
      <c r="D56" s="115" t="s">
        <v>164</v>
      </c>
      <c r="E56" s="228"/>
      <c r="F56" s="229"/>
    </row>
    <row r="57" spans="1:6" ht="15.75" customHeight="1">
      <c r="A57" s="9">
        <f t="shared" si="3"/>
        <v>41</v>
      </c>
      <c r="C57" s="5" t="s">
        <v>75</v>
      </c>
      <c r="D57" s="115" t="s">
        <v>165</v>
      </c>
      <c r="E57" s="228"/>
      <c r="F57" s="229"/>
    </row>
    <row r="58" spans="1:6" ht="15.75" customHeight="1">
      <c r="A58" s="9">
        <f t="shared" si="3"/>
        <v>42</v>
      </c>
      <c r="C58" s="5" t="s">
        <v>50</v>
      </c>
      <c r="D58" s="115" t="s">
        <v>166</v>
      </c>
      <c r="E58" s="228"/>
      <c r="F58" s="229"/>
    </row>
    <row r="59" spans="1:6" ht="15.75" customHeight="1">
      <c r="A59" s="9">
        <f t="shared" si="3"/>
        <v>43</v>
      </c>
      <c r="C59" s="5" t="s">
        <v>4</v>
      </c>
      <c r="D59" s="115" t="s">
        <v>167</v>
      </c>
      <c r="E59" s="228"/>
      <c r="F59" s="229"/>
    </row>
    <row r="60" spans="1:6" ht="15.75" customHeight="1">
      <c r="A60" s="9">
        <f t="shared" si="3"/>
        <v>44</v>
      </c>
      <c r="C60" s="5" t="s">
        <v>3</v>
      </c>
      <c r="D60" s="115" t="s">
        <v>168</v>
      </c>
      <c r="E60" s="228"/>
      <c r="F60" s="229"/>
    </row>
    <row r="61" spans="1:6" s="46" customFormat="1" ht="18" customHeight="1" thickBot="1">
      <c r="A61" s="47">
        <f t="shared" si="3"/>
        <v>45</v>
      </c>
      <c r="B61" s="48"/>
      <c r="C61" s="33" t="s">
        <v>43</v>
      </c>
      <c r="D61" s="128"/>
      <c r="E61" s="232">
        <f>SUM(E54:F60)</f>
        <v>0</v>
      </c>
      <c r="F61" s="233"/>
    </row>
    <row r="62" spans="1:6" s="38" customFormat="1" ht="18" customHeight="1" thickBot="1">
      <c r="A62" s="248" t="s">
        <v>337</v>
      </c>
      <c r="B62" s="249"/>
      <c r="C62" s="64" t="s">
        <v>338</v>
      </c>
      <c r="D62" s="119" t="s">
        <v>339</v>
      </c>
      <c r="E62" s="250" t="s">
        <v>340</v>
      </c>
      <c r="F62" s="251"/>
    </row>
    <row r="63" spans="1:6" s="38" customFormat="1" ht="18" customHeight="1">
      <c r="A63" s="15" t="s">
        <v>44</v>
      </c>
      <c r="B63" s="16"/>
      <c r="C63" s="240" t="s">
        <v>37</v>
      </c>
      <c r="D63" s="138" t="s">
        <v>142</v>
      </c>
      <c r="E63" s="242" t="s">
        <v>141</v>
      </c>
      <c r="F63" s="243"/>
    </row>
    <row r="64" spans="1:6" s="38" customFormat="1" ht="18" customHeight="1" thickBot="1">
      <c r="A64" s="15" t="s">
        <v>45</v>
      </c>
      <c r="B64" s="16"/>
      <c r="C64" s="254"/>
      <c r="D64" s="121" t="s">
        <v>143</v>
      </c>
      <c r="E64" s="244" t="s">
        <v>23</v>
      </c>
      <c r="F64" s="245"/>
    </row>
    <row r="65" spans="1:6" s="38" customFormat="1" ht="18" customHeight="1" thickBot="1">
      <c r="A65" s="258" t="s">
        <v>312</v>
      </c>
      <c r="B65" s="259"/>
      <c r="C65" s="259"/>
      <c r="D65" s="259"/>
      <c r="E65" s="259"/>
      <c r="F65" s="260"/>
    </row>
    <row r="66" spans="1:6" s="38" customFormat="1" ht="18" customHeight="1" thickBot="1">
      <c r="A66" s="10"/>
      <c r="B66" s="12"/>
      <c r="C66" s="19" t="s">
        <v>364</v>
      </c>
      <c r="D66" s="36"/>
      <c r="E66" s="160"/>
      <c r="F66" s="159"/>
    </row>
    <row r="67" spans="1:6" s="38" customFormat="1" ht="18" customHeight="1">
      <c r="A67" s="9">
        <f>A61+1</f>
        <v>46</v>
      </c>
      <c r="B67" s="3"/>
      <c r="C67" s="5" t="s">
        <v>6</v>
      </c>
      <c r="D67" s="115" t="s">
        <v>368</v>
      </c>
      <c r="E67" s="228"/>
      <c r="F67" s="229"/>
    </row>
    <row r="68" spans="1:6" s="38" customFormat="1" ht="18" customHeight="1">
      <c r="A68" s="9">
        <f>A67+1</f>
        <v>47</v>
      </c>
      <c r="B68" s="3"/>
      <c r="C68" s="5" t="s">
        <v>128</v>
      </c>
      <c r="D68" s="115" t="s">
        <v>366</v>
      </c>
      <c r="E68" s="228"/>
      <c r="F68" s="229"/>
    </row>
    <row r="69" spans="1:6" s="38" customFormat="1" ht="18" customHeight="1">
      <c r="A69" s="9">
        <f>A68+1</f>
        <v>48</v>
      </c>
      <c r="B69" s="4"/>
      <c r="C69" s="6" t="s">
        <v>110</v>
      </c>
      <c r="D69" s="115" t="s">
        <v>367</v>
      </c>
      <c r="E69" s="228"/>
      <c r="F69" s="229"/>
    </row>
    <row r="70" spans="1:6" s="38" customFormat="1" ht="18" customHeight="1" thickBot="1">
      <c r="A70" s="47">
        <f>A69+1</f>
        <v>49</v>
      </c>
      <c r="B70" s="48"/>
      <c r="C70" s="33" t="s">
        <v>43</v>
      </c>
      <c r="D70" s="128"/>
      <c r="E70" s="232">
        <f>SUM(E67:F69)</f>
        <v>0</v>
      </c>
      <c r="F70" s="233"/>
    </row>
    <row r="71" spans="1:6" ht="15.75" customHeight="1" thickBot="1">
      <c r="A71" s="14"/>
      <c r="B71" s="12"/>
      <c r="C71" s="19" t="s">
        <v>363</v>
      </c>
      <c r="D71" s="35"/>
      <c r="E71" s="162"/>
      <c r="F71" s="35"/>
    </row>
    <row r="72" spans="1:6" ht="15.75" customHeight="1">
      <c r="A72" s="9">
        <f>A70+1</f>
        <v>50</v>
      </c>
      <c r="C72" s="5" t="s">
        <v>6</v>
      </c>
      <c r="D72" s="115" t="s">
        <v>169</v>
      </c>
      <c r="E72" s="230"/>
      <c r="F72" s="231"/>
    </row>
    <row r="73" spans="1:6" ht="15.75" customHeight="1">
      <c r="A73" s="9">
        <f aca="true" t="shared" si="4" ref="A73:A79">A72+1</f>
        <v>51</v>
      </c>
      <c r="C73" s="5" t="s">
        <v>128</v>
      </c>
      <c r="D73" s="115" t="s">
        <v>170</v>
      </c>
      <c r="E73" s="230"/>
      <c r="F73" s="231"/>
    </row>
    <row r="74" spans="1:6" ht="15.75" customHeight="1">
      <c r="A74" s="9">
        <f t="shared" si="4"/>
        <v>52</v>
      </c>
      <c r="B74" s="4"/>
      <c r="C74" s="6" t="s">
        <v>110</v>
      </c>
      <c r="D74" s="115" t="s">
        <v>171</v>
      </c>
      <c r="E74" s="230"/>
      <c r="F74" s="231"/>
    </row>
    <row r="75" spans="1:6" ht="15.75" customHeight="1">
      <c r="A75" s="9">
        <f t="shared" si="4"/>
        <v>53</v>
      </c>
      <c r="C75" s="5" t="s">
        <v>75</v>
      </c>
      <c r="D75" s="115" t="s">
        <v>172</v>
      </c>
      <c r="E75" s="230"/>
      <c r="F75" s="231"/>
    </row>
    <row r="76" spans="1:6" ht="15.75" customHeight="1">
      <c r="A76" s="9">
        <f t="shared" si="4"/>
        <v>54</v>
      </c>
      <c r="C76" s="5" t="s">
        <v>50</v>
      </c>
      <c r="D76" s="115" t="s">
        <v>173</v>
      </c>
      <c r="E76" s="230"/>
      <c r="F76" s="231"/>
    </row>
    <row r="77" spans="1:6" ht="15.75" customHeight="1">
      <c r="A77" s="9">
        <f t="shared" si="4"/>
        <v>55</v>
      </c>
      <c r="C77" s="5" t="s">
        <v>4</v>
      </c>
      <c r="D77" s="115" t="s">
        <v>174</v>
      </c>
      <c r="E77" s="230"/>
      <c r="F77" s="231"/>
    </row>
    <row r="78" spans="1:6" ht="15.75" customHeight="1">
      <c r="A78" s="29">
        <f t="shared" si="4"/>
        <v>56</v>
      </c>
      <c r="B78" s="22"/>
      <c r="C78" s="23" t="s">
        <v>3</v>
      </c>
      <c r="D78" s="115" t="s">
        <v>175</v>
      </c>
      <c r="E78" s="230"/>
      <c r="F78" s="231"/>
    </row>
    <row r="79" spans="1:6" ht="18" customHeight="1" thickBot="1">
      <c r="A79" s="47">
        <f t="shared" si="4"/>
        <v>57</v>
      </c>
      <c r="B79" s="48"/>
      <c r="C79" s="33" t="s">
        <v>43</v>
      </c>
      <c r="D79" s="128"/>
      <c r="E79" s="232">
        <f>SUM(E72:F78)</f>
        <v>0</v>
      </c>
      <c r="F79" s="233"/>
    </row>
    <row r="80" spans="1:6" ht="18" customHeight="1" thickBot="1">
      <c r="A80" s="14"/>
      <c r="B80" s="12"/>
      <c r="C80" s="19" t="s">
        <v>359</v>
      </c>
      <c r="D80" s="35"/>
      <c r="E80" s="162"/>
      <c r="F80" s="35"/>
    </row>
    <row r="81" spans="1:6" ht="18" customHeight="1">
      <c r="A81" s="9">
        <f>A79+1</f>
        <v>58</v>
      </c>
      <c r="C81" s="5" t="s">
        <v>6</v>
      </c>
      <c r="D81" s="115" t="s">
        <v>360</v>
      </c>
      <c r="E81" s="230"/>
      <c r="F81" s="231"/>
    </row>
    <row r="82" spans="1:6" ht="18" customHeight="1">
      <c r="A82" s="9">
        <f>A81+1</f>
        <v>59</v>
      </c>
      <c r="C82" s="5" t="s">
        <v>128</v>
      </c>
      <c r="D82" s="115" t="s">
        <v>361</v>
      </c>
      <c r="E82" s="230"/>
      <c r="F82" s="231"/>
    </row>
    <row r="83" spans="1:6" ht="18" customHeight="1">
      <c r="A83" s="9">
        <f>A82+1</f>
        <v>60</v>
      </c>
      <c r="B83" s="4"/>
      <c r="C83" s="6" t="s">
        <v>110</v>
      </c>
      <c r="D83" s="115" t="s">
        <v>362</v>
      </c>
      <c r="E83" s="230"/>
      <c r="F83" s="231"/>
    </row>
    <row r="84" spans="1:6" ht="18" customHeight="1" thickBot="1">
      <c r="A84" s="47">
        <f>A83+1</f>
        <v>61</v>
      </c>
      <c r="B84" s="48"/>
      <c r="C84" s="33" t="s">
        <v>43</v>
      </c>
      <c r="D84" s="128"/>
      <c r="E84" s="232">
        <f>SUM(E81:F83)</f>
        <v>0</v>
      </c>
      <c r="F84" s="233"/>
    </row>
    <row r="85" spans="1:6" ht="14.25" customHeight="1" thickBot="1">
      <c r="A85" s="14"/>
      <c r="B85" s="12"/>
      <c r="C85" s="21" t="s">
        <v>51</v>
      </c>
      <c r="D85" s="65"/>
      <c r="E85" s="161"/>
      <c r="F85" s="65"/>
    </row>
    <row r="86" spans="1:6" ht="15.75" customHeight="1">
      <c r="A86" s="9">
        <f>A84+1</f>
        <v>62</v>
      </c>
      <c r="C86" s="5" t="s">
        <v>6</v>
      </c>
      <c r="D86" s="115" t="s">
        <v>176</v>
      </c>
      <c r="E86" s="228"/>
      <c r="F86" s="229"/>
    </row>
    <row r="87" spans="1:6" ht="15.75" customHeight="1">
      <c r="A87" s="9">
        <f aca="true" t="shared" si="5" ref="A87:A92">A86+1</f>
        <v>63</v>
      </c>
      <c r="C87" s="5" t="s">
        <v>128</v>
      </c>
      <c r="D87" s="115" t="s">
        <v>177</v>
      </c>
      <c r="E87" s="228"/>
      <c r="F87" s="229"/>
    </row>
    <row r="88" spans="1:6" ht="15.75" customHeight="1">
      <c r="A88" s="9">
        <f t="shared" si="5"/>
        <v>64</v>
      </c>
      <c r="B88" s="4"/>
      <c r="C88" s="6" t="s">
        <v>110</v>
      </c>
      <c r="D88" s="115" t="s">
        <v>178</v>
      </c>
      <c r="E88" s="228"/>
      <c r="F88" s="229"/>
    </row>
    <row r="89" spans="1:6" ht="15.75" customHeight="1">
      <c r="A89" s="9">
        <f t="shared" si="5"/>
        <v>65</v>
      </c>
      <c r="C89" s="5" t="s">
        <v>76</v>
      </c>
      <c r="D89" s="115" t="s">
        <v>179</v>
      </c>
      <c r="E89" s="228"/>
      <c r="F89" s="229"/>
    </row>
    <row r="90" spans="1:6" ht="15.75" customHeight="1">
      <c r="A90" s="9">
        <f t="shared" si="5"/>
        <v>66</v>
      </c>
      <c r="C90" s="5" t="s">
        <v>4</v>
      </c>
      <c r="D90" s="115" t="s">
        <v>180</v>
      </c>
      <c r="E90" s="228"/>
      <c r="F90" s="229"/>
    </row>
    <row r="91" spans="1:6" ht="15.75" customHeight="1">
      <c r="A91" s="9">
        <f t="shared" si="5"/>
        <v>67</v>
      </c>
      <c r="C91" s="5" t="s">
        <v>3</v>
      </c>
      <c r="D91" s="115" t="s">
        <v>181</v>
      </c>
      <c r="E91" s="228"/>
      <c r="F91" s="229"/>
    </row>
    <row r="92" spans="1:6" ht="18" customHeight="1" thickBot="1">
      <c r="A92" s="49">
        <f t="shared" si="5"/>
        <v>68</v>
      </c>
      <c r="B92" s="46"/>
      <c r="C92" s="50" t="s">
        <v>43</v>
      </c>
      <c r="D92" s="128"/>
      <c r="E92" s="232">
        <f>SUM(E86:F91)</f>
        <v>0</v>
      </c>
      <c r="F92" s="233"/>
    </row>
    <row r="93" spans="1:6" ht="14.25" customHeight="1" thickBot="1">
      <c r="A93" s="14"/>
      <c r="B93" s="12"/>
      <c r="C93" s="21" t="s">
        <v>60</v>
      </c>
      <c r="D93" s="35"/>
      <c r="E93" s="162"/>
      <c r="F93" s="35"/>
    </row>
    <row r="94" spans="1:6" ht="15.75" customHeight="1">
      <c r="A94" s="9">
        <f>A92+1</f>
        <v>69</v>
      </c>
      <c r="C94" s="5" t="s">
        <v>77</v>
      </c>
      <c r="D94" s="115" t="s">
        <v>182</v>
      </c>
      <c r="E94" s="230"/>
      <c r="F94" s="231"/>
    </row>
    <row r="95" spans="1:6" ht="15.75" customHeight="1">
      <c r="A95" s="9">
        <f aca="true" t="shared" si="6" ref="A95:A105">(A94)+1</f>
        <v>70</v>
      </c>
      <c r="C95" s="5" t="s">
        <v>78</v>
      </c>
      <c r="D95" s="115" t="s">
        <v>183</v>
      </c>
      <c r="E95" s="230"/>
      <c r="F95" s="231"/>
    </row>
    <row r="96" spans="1:6" ht="15.75" customHeight="1">
      <c r="A96" s="9">
        <f t="shared" si="6"/>
        <v>71</v>
      </c>
      <c r="C96" s="5" t="s">
        <v>79</v>
      </c>
      <c r="D96" s="115" t="s">
        <v>184</v>
      </c>
      <c r="E96" s="230"/>
      <c r="F96" s="231"/>
    </row>
    <row r="97" spans="1:6" ht="15.75" customHeight="1">
      <c r="A97" s="9">
        <f t="shared" si="6"/>
        <v>72</v>
      </c>
      <c r="C97" s="5" t="s">
        <v>128</v>
      </c>
      <c r="D97" s="115" t="s">
        <v>185</v>
      </c>
      <c r="E97" s="230"/>
      <c r="F97" s="231"/>
    </row>
    <row r="98" spans="1:6" ht="15.75" customHeight="1">
      <c r="A98" s="9">
        <f t="shared" si="6"/>
        <v>73</v>
      </c>
      <c r="B98" s="4"/>
      <c r="C98" s="6" t="s">
        <v>110</v>
      </c>
      <c r="D98" s="115" t="s">
        <v>186</v>
      </c>
      <c r="E98" s="230"/>
      <c r="F98" s="231"/>
    </row>
    <row r="99" spans="1:6" ht="15.75" customHeight="1">
      <c r="A99" s="9">
        <f t="shared" si="6"/>
        <v>74</v>
      </c>
      <c r="C99" s="5" t="s">
        <v>76</v>
      </c>
      <c r="D99" s="115" t="s">
        <v>187</v>
      </c>
      <c r="E99" s="230"/>
      <c r="F99" s="231"/>
    </row>
    <row r="100" spans="1:6" ht="15.75" customHeight="1">
      <c r="A100" s="9">
        <f t="shared" si="6"/>
        <v>75</v>
      </c>
      <c r="C100" s="5" t="s">
        <v>80</v>
      </c>
      <c r="D100" s="115" t="s">
        <v>188</v>
      </c>
      <c r="E100" s="230"/>
      <c r="F100" s="231"/>
    </row>
    <row r="101" spans="1:6" ht="15.75" customHeight="1">
      <c r="A101" s="9">
        <f t="shared" si="6"/>
        <v>76</v>
      </c>
      <c r="C101" s="5" t="s">
        <v>50</v>
      </c>
      <c r="D101" s="115" t="s">
        <v>189</v>
      </c>
      <c r="E101" s="230"/>
      <c r="F101" s="231"/>
    </row>
    <row r="102" spans="1:6" ht="15.75" customHeight="1">
      <c r="A102" s="9">
        <f t="shared" si="6"/>
        <v>77</v>
      </c>
      <c r="C102" s="5" t="s">
        <v>4</v>
      </c>
      <c r="D102" s="115" t="s">
        <v>190</v>
      </c>
      <c r="E102" s="230"/>
      <c r="F102" s="231"/>
    </row>
    <row r="103" spans="1:6" ht="15.75" customHeight="1">
      <c r="A103" s="9">
        <f t="shared" si="6"/>
        <v>78</v>
      </c>
      <c r="C103" s="5" t="s">
        <v>3</v>
      </c>
      <c r="D103" s="115" t="s">
        <v>191</v>
      </c>
      <c r="E103" s="230"/>
      <c r="F103" s="231"/>
    </row>
    <row r="104" spans="1:6" ht="15.75" customHeight="1">
      <c r="A104" s="29">
        <f t="shared" si="6"/>
        <v>79</v>
      </c>
      <c r="B104" s="28"/>
      <c r="C104" s="17" t="s">
        <v>383</v>
      </c>
      <c r="D104" s="115" t="s">
        <v>382</v>
      </c>
      <c r="E104" s="230"/>
      <c r="F104" s="231"/>
    </row>
    <row r="105" spans="1:6" ht="18" customHeight="1" thickBot="1">
      <c r="A105" s="47">
        <f t="shared" si="6"/>
        <v>80</v>
      </c>
      <c r="B105" s="68"/>
      <c r="C105" s="30" t="s">
        <v>43</v>
      </c>
      <c r="D105" s="127"/>
      <c r="E105" s="230">
        <f>SUM(E94:F104)</f>
        <v>0</v>
      </c>
      <c r="F105" s="231"/>
    </row>
    <row r="106" spans="1:6" ht="14.25" customHeight="1" thickBot="1">
      <c r="A106" s="14"/>
      <c r="B106" s="12"/>
      <c r="C106" s="19" t="s">
        <v>61</v>
      </c>
      <c r="D106" s="35"/>
      <c r="E106" s="162"/>
      <c r="F106" s="35"/>
    </row>
    <row r="107" spans="1:6" ht="15.75" customHeight="1">
      <c r="A107" s="9">
        <f>A105+1</f>
        <v>81</v>
      </c>
      <c r="C107" s="5" t="s">
        <v>117</v>
      </c>
      <c r="D107" s="115" t="s">
        <v>192</v>
      </c>
      <c r="E107" s="230"/>
      <c r="F107" s="231"/>
    </row>
    <row r="108" spans="1:6" ht="15.75" customHeight="1">
      <c r="A108" s="9">
        <f aca="true" t="shared" si="7" ref="A108:A118">(A107)+1</f>
        <v>82</v>
      </c>
      <c r="C108" s="5" t="s">
        <v>77</v>
      </c>
      <c r="D108" s="115" t="s">
        <v>193</v>
      </c>
      <c r="E108" s="230"/>
      <c r="F108" s="231"/>
    </row>
    <row r="109" spans="1:6" ht="15.75" customHeight="1">
      <c r="A109" s="9">
        <f t="shared" si="7"/>
        <v>83</v>
      </c>
      <c r="C109" s="5" t="s">
        <v>118</v>
      </c>
      <c r="D109" s="115" t="s">
        <v>194</v>
      </c>
      <c r="E109" s="230"/>
      <c r="F109" s="231"/>
    </row>
    <row r="110" spans="1:6" ht="15.75" customHeight="1">
      <c r="A110" s="9">
        <f t="shared" si="7"/>
        <v>84</v>
      </c>
      <c r="C110" s="5" t="s">
        <v>79</v>
      </c>
      <c r="D110" s="115" t="s">
        <v>195</v>
      </c>
      <c r="E110" s="230"/>
      <c r="F110" s="231"/>
    </row>
    <row r="111" spans="1:6" ht="15.75" customHeight="1">
      <c r="A111" s="9">
        <f t="shared" si="7"/>
        <v>85</v>
      </c>
      <c r="C111" s="5" t="s">
        <v>128</v>
      </c>
      <c r="D111" s="115" t="s">
        <v>196</v>
      </c>
      <c r="E111" s="230"/>
      <c r="F111" s="231"/>
    </row>
    <row r="112" spans="1:6" ht="15.75" customHeight="1">
      <c r="A112" s="9">
        <f t="shared" si="7"/>
        <v>86</v>
      </c>
      <c r="B112" s="4"/>
      <c r="C112" s="6" t="s">
        <v>110</v>
      </c>
      <c r="D112" s="115" t="s">
        <v>197</v>
      </c>
      <c r="E112" s="230"/>
      <c r="F112" s="231"/>
    </row>
    <row r="113" spans="1:6" ht="15.75" customHeight="1">
      <c r="A113" s="9">
        <f t="shared" si="7"/>
        <v>87</v>
      </c>
      <c r="C113" s="5" t="s">
        <v>81</v>
      </c>
      <c r="D113" s="115" t="s">
        <v>198</v>
      </c>
      <c r="E113" s="230"/>
      <c r="F113" s="231"/>
    </row>
    <row r="114" spans="1:6" ht="15.75" customHeight="1">
      <c r="A114" s="9">
        <f t="shared" si="7"/>
        <v>88</v>
      </c>
      <c r="C114" s="5" t="s">
        <v>82</v>
      </c>
      <c r="D114" s="115" t="s">
        <v>199</v>
      </c>
      <c r="E114" s="230"/>
      <c r="F114" s="231"/>
    </row>
    <row r="115" spans="1:6" ht="15.75" customHeight="1">
      <c r="A115" s="9">
        <f t="shared" si="7"/>
        <v>89</v>
      </c>
      <c r="C115" s="5" t="s">
        <v>83</v>
      </c>
      <c r="D115" s="115" t="s">
        <v>200</v>
      </c>
      <c r="E115" s="230"/>
      <c r="F115" s="231"/>
    </row>
    <row r="116" spans="1:6" ht="15.75" customHeight="1">
      <c r="A116" s="9">
        <f t="shared" si="7"/>
        <v>90</v>
      </c>
      <c r="C116" s="5" t="s">
        <v>4</v>
      </c>
      <c r="D116" s="115" t="s">
        <v>201</v>
      </c>
      <c r="E116" s="230"/>
      <c r="F116" s="231"/>
    </row>
    <row r="117" spans="1:6" ht="15.75" customHeight="1">
      <c r="A117" s="9">
        <f t="shared" si="7"/>
        <v>91</v>
      </c>
      <c r="C117" s="5" t="s">
        <v>3</v>
      </c>
      <c r="D117" s="115" t="s">
        <v>202</v>
      </c>
      <c r="E117" s="230"/>
      <c r="F117" s="231"/>
    </row>
    <row r="118" spans="1:6" ht="18" customHeight="1">
      <c r="A118" s="9">
        <f t="shared" si="7"/>
        <v>92</v>
      </c>
      <c r="B118" s="208"/>
      <c r="C118" s="209" t="s">
        <v>43</v>
      </c>
      <c r="D118" s="126"/>
      <c r="E118" s="230">
        <f>SUM(E107:F117)</f>
        <v>0</v>
      </c>
      <c r="F118" s="231"/>
    </row>
    <row r="119" spans="1:6" ht="18" customHeight="1" thickBot="1">
      <c r="A119" s="264" t="s">
        <v>337</v>
      </c>
      <c r="B119" s="265"/>
      <c r="C119" s="211" t="s">
        <v>338</v>
      </c>
      <c r="D119" s="212" t="s">
        <v>339</v>
      </c>
      <c r="E119" s="252" t="s">
        <v>340</v>
      </c>
      <c r="F119" s="253"/>
    </row>
    <row r="120" spans="1:6" ht="18" customHeight="1">
      <c r="A120" s="59" t="s">
        <v>44</v>
      </c>
      <c r="B120" s="1"/>
      <c r="C120" s="240" t="s">
        <v>37</v>
      </c>
      <c r="D120" s="120" t="s">
        <v>142</v>
      </c>
      <c r="E120" s="242" t="s">
        <v>141</v>
      </c>
      <c r="F120" s="243"/>
    </row>
    <row r="121" spans="1:6" ht="18" customHeight="1" thickBot="1">
      <c r="A121" s="15" t="s">
        <v>45</v>
      </c>
      <c r="B121" s="16"/>
      <c r="C121" s="254"/>
      <c r="D121" s="121" t="s">
        <v>143</v>
      </c>
      <c r="E121" s="244" t="s">
        <v>23</v>
      </c>
      <c r="F121" s="245"/>
    </row>
    <row r="122" spans="1:6" ht="18" customHeight="1" thickBot="1">
      <c r="A122" s="258" t="s">
        <v>312</v>
      </c>
      <c r="B122" s="259"/>
      <c r="C122" s="259"/>
      <c r="D122" s="259"/>
      <c r="E122" s="259"/>
      <c r="F122" s="260"/>
    </row>
    <row r="123" spans="1:6" ht="14.25" customHeight="1" thickBot="1">
      <c r="A123" s="10"/>
      <c r="B123" s="12"/>
      <c r="C123" s="19" t="s">
        <v>369</v>
      </c>
      <c r="D123" s="35"/>
      <c r="E123" s="162"/>
      <c r="F123" s="35"/>
    </row>
    <row r="124" spans="1:6" ht="15.75" customHeight="1">
      <c r="A124" s="9">
        <f>A118+1</f>
        <v>93</v>
      </c>
      <c r="C124" s="5" t="s">
        <v>6</v>
      </c>
      <c r="D124" s="115" t="s">
        <v>203</v>
      </c>
      <c r="E124" s="230"/>
      <c r="F124" s="231"/>
    </row>
    <row r="125" spans="1:6" ht="15.75" customHeight="1">
      <c r="A125" s="9">
        <f aca="true" t="shared" si="8" ref="A125:A132">A124+1</f>
        <v>94</v>
      </c>
      <c r="C125" s="5" t="s">
        <v>6</v>
      </c>
      <c r="D125" s="115" t="s">
        <v>204</v>
      </c>
      <c r="E125" s="230"/>
      <c r="F125" s="231"/>
    </row>
    <row r="126" spans="1:6" ht="15.75" customHeight="1">
      <c r="A126" s="9">
        <f t="shared" si="8"/>
        <v>95</v>
      </c>
      <c r="C126" s="5" t="s">
        <v>128</v>
      </c>
      <c r="D126" s="115" t="s">
        <v>205</v>
      </c>
      <c r="E126" s="230"/>
      <c r="F126" s="231"/>
    </row>
    <row r="127" spans="1:6" ht="15.75" customHeight="1">
      <c r="A127" s="9">
        <f t="shared" si="8"/>
        <v>96</v>
      </c>
      <c r="B127" s="4"/>
      <c r="C127" s="6" t="s">
        <v>110</v>
      </c>
      <c r="D127" s="115" t="s">
        <v>206</v>
      </c>
      <c r="E127" s="230"/>
      <c r="F127" s="231"/>
    </row>
    <row r="128" spans="1:6" ht="15.75" customHeight="1">
      <c r="A128" s="9">
        <f t="shared" si="8"/>
        <v>97</v>
      </c>
      <c r="C128" s="5" t="s">
        <v>75</v>
      </c>
      <c r="D128" s="115" t="s">
        <v>207</v>
      </c>
      <c r="E128" s="230"/>
      <c r="F128" s="231"/>
    </row>
    <row r="129" spans="1:6" ht="15.75" customHeight="1">
      <c r="A129" s="9">
        <f t="shared" si="8"/>
        <v>98</v>
      </c>
      <c r="C129" s="5" t="s">
        <v>50</v>
      </c>
      <c r="D129" s="115" t="s">
        <v>208</v>
      </c>
      <c r="E129" s="230"/>
      <c r="F129" s="231"/>
    </row>
    <row r="130" spans="1:6" ht="15.75" customHeight="1">
      <c r="A130" s="9">
        <f t="shared" si="8"/>
        <v>99</v>
      </c>
      <c r="C130" s="5" t="s">
        <v>4</v>
      </c>
      <c r="D130" s="115" t="s">
        <v>209</v>
      </c>
      <c r="E130" s="230"/>
      <c r="F130" s="231"/>
    </row>
    <row r="131" spans="1:6" ht="15.75" customHeight="1">
      <c r="A131" s="9">
        <f t="shared" si="8"/>
        <v>100</v>
      </c>
      <c r="C131" s="5" t="s">
        <v>3</v>
      </c>
      <c r="D131" s="115" t="s">
        <v>210</v>
      </c>
      <c r="E131" s="230"/>
      <c r="F131" s="231"/>
    </row>
    <row r="132" spans="1:6" s="46" customFormat="1" ht="18" customHeight="1" thickBot="1">
      <c r="A132" s="47">
        <f t="shared" si="8"/>
        <v>101</v>
      </c>
      <c r="B132" s="54"/>
      <c r="C132" s="33" t="s">
        <v>43</v>
      </c>
      <c r="D132" s="128"/>
      <c r="E132" s="232">
        <f>SUM(E124:F131)</f>
        <v>0</v>
      </c>
      <c r="F132" s="233"/>
    </row>
    <row r="133" spans="1:6" s="38" customFormat="1" ht="18" customHeight="1" thickBot="1">
      <c r="A133" s="10"/>
      <c r="B133" s="12"/>
      <c r="C133" s="19" t="s">
        <v>370</v>
      </c>
      <c r="D133" s="35"/>
      <c r="E133" s="162"/>
      <c r="F133" s="35"/>
    </row>
    <row r="134" spans="1:6" s="38" customFormat="1" ht="18" customHeight="1">
      <c r="A134" s="9">
        <f>A132+1</f>
        <v>102</v>
      </c>
      <c r="B134" s="3"/>
      <c r="C134" s="5" t="s">
        <v>6</v>
      </c>
      <c r="D134" s="115" t="s">
        <v>371</v>
      </c>
      <c r="E134" s="230"/>
      <c r="F134" s="231"/>
    </row>
    <row r="135" spans="1:6" s="38" customFormat="1" ht="18" customHeight="1">
      <c r="A135" s="9">
        <f>A134+1</f>
        <v>103</v>
      </c>
      <c r="B135" s="3"/>
      <c r="C135" s="5" t="s">
        <v>128</v>
      </c>
      <c r="D135" s="115" t="s">
        <v>372</v>
      </c>
      <c r="E135" s="230"/>
      <c r="F135" s="231"/>
    </row>
    <row r="136" spans="1:6" s="38" customFormat="1" ht="18" customHeight="1">
      <c r="A136" s="9">
        <f>A135+1</f>
        <v>104</v>
      </c>
      <c r="B136" s="3"/>
      <c r="C136" s="6" t="s">
        <v>110</v>
      </c>
      <c r="D136" s="115" t="s">
        <v>373</v>
      </c>
      <c r="E136" s="230"/>
      <c r="F136" s="231"/>
    </row>
    <row r="137" spans="1:6" s="38" customFormat="1" ht="18" customHeight="1" thickBot="1">
      <c r="A137" s="47">
        <f>A136+1</f>
        <v>105</v>
      </c>
      <c r="B137" s="54"/>
      <c r="C137" s="33" t="s">
        <v>43</v>
      </c>
      <c r="D137" s="128"/>
      <c r="E137" s="232">
        <f>SUM(E134:F136)</f>
        <v>0</v>
      </c>
      <c r="F137" s="233"/>
    </row>
    <row r="138" spans="1:6" ht="15.75" customHeight="1" thickBot="1">
      <c r="A138" s="14"/>
      <c r="B138" s="12"/>
      <c r="C138" s="21" t="s">
        <v>63</v>
      </c>
      <c r="D138" s="35"/>
      <c r="E138" s="162"/>
      <c r="F138" s="35"/>
    </row>
    <row r="139" spans="1:6" ht="15.75" customHeight="1">
      <c r="A139" s="9">
        <f>A137+1</f>
        <v>106</v>
      </c>
      <c r="C139" s="5" t="s">
        <v>5</v>
      </c>
      <c r="D139" s="115" t="s">
        <v>211</v>
      </c>
      <c r="E139" s="230"/>
      <c r="F139" s="231"/>
    </row>
    <row r="140" spans="1:6" ht="15.75" customHeight="1">
      <c r="A140" s="9">
        <f aca="true" t="shared" si="9" ref="A140:A150">A139+1</f>
        <v>107</v>
      </c>
      <c r="C140" s="5" t="s">
        <v>77</v>
      </c>
      <c r="D140" s="115" t="s">
        <v>212</v>
      </c>
      <c r="E140" s="230"/>
      <c r="F140" s="231"/>
    </row>
    <row r="141" spans="1:6" ht="15.75" customHeight="1">
      <c r="A141" s="9">
        <f t="shared" si="9"/>
        <v>108</v>
      </c>
      <c r="C141" s="5" t="s">
        <v>84</v>
      </c>
      <c r="D141" s="115" t="s">
        <v>213</v>
      </c>
      <c r="E141" s="230"/>
      <c r="F141" s="231"/>
    </row>
    <row r="142" spans="1:6" ht="15.75" customHeight="1">
      <c r="A142" s="9">
        <f t="shared" si="9"/>
        <v>109</v>
      </c>
      <c r="C142" s="5" t="s">
        <v>79</v>
      </c>
      <c r="D142" s="115" t="s">
        <v>214</v>
      </c>
      <c r="E142" s="230"/>
      <c r="F142" s="231"/>
    </row>
    <row r="143" spans="1:6" ht="15.75" customHeight="1">
      <c r="A143" s="9">
        <f t="shared" si="9"/>
        <v>110</v>
      </c>
      <c r="C143" s="5" t="s">
        <v>128</v>
      </c>
      <c r="D143" s="115" t="s">
        <v>215</v>
      </c>
      <c r="E143" s="230"/>
      <c r="F143" s="231"/>
    </row>
    <row r="144" spans="1:6" ht="15.75" customHeight="1">
      <c r="A144" s="9">
        <f t="shared" si="9"/>
        <v>111</v>
      </c>
      <c r="B144" s="4"/>
      <c r="C144" s="6" t="s">
        <v>110</v>
      </c>
      <c r="D144" s="115" t="s">
        <v>216</v>
      </c>
      <c r="E144" s="230"/>
      <c r="F144" s="231"/>
    </row>
    <row r="145" spans="1:6" ht="15.75" customHeight="1">
      <c r="A145" s="9">
        <f t="shared" si="9"/>
        <v>112</v>
      </c>
      <c r="C145" s="5" t="s">
        <v>74</v>
      </c>
      <c r="D145" s="115" t="s">
        <v>217</v>
      </c>
      <c r="E145" s="230"/>
      <c r="F145" s="231"/>
    </row>
    <row r="146" spans="1:6" ht="15.75" customHeight="1">
      <c r="A146" s="9">
        <f t="shared" si="9"/>
        <v>113</v>
      </c>
      <c r="C146" s="5" t="s">
        <v>80</v>
      </c>
      <c r="D146" s="115" t="s">
        <v>218</v>
      </c>
      <c r="E146" s="230"/>
      <c r="F146" s="231"/>
    </row>
    <row r="147" spans="1:6" ht="15.75" customHeight="1">
      <c r="A147" s="9">
        <f t="shared" si="9"/>
        <v>114</v>
      </c>
      <c r="C147" s="5" t="s">
        <v>50</v>
      </c>
      <c r="D147" s="115" t="s">
        <v>219</v>
      </c>
      <c r="E147" s="230"/>
      <c r="F147" s="231"/>
    </row>
    <row r="148" spans="1:6" ht="15.75" customHeight="1">
      <c r="A148" s="9">
        <f t="shared" si="9"/>
        <v>115</v>
      </c>
      <c r="C148" s="5" t="s">
        <v>4</v>
      </c>
      <c r="D148" s="115" t="s">
        <v>220</v>
      </c>
      <c r="E148" s="230"/>
      <c r="F148" s="231"/>
    </row>
    <row r="149" spans="1:6" ht="15.75" customHeight="1">
      <c r="A149" s="9">
        <f t="shared" si="9"/>
        <v>116</v>
      </c>
      <c r="C149" s="5" t="s">
        <v>3</v>
      </c>
      <c r="D149" s="115" t="s">
        <v>221</v>
      </c>
      <c r="E149" s="230"/>
      <c r="F149" s="231"/>
    </row>
    <row r="150" spans="1:6" ht="18" customHeight="1" thickBot="1">
      <c r="A150" s="9">
        <f t="shared" si="9"/>
        <v>117</v>
      </c>
      <c r="B150" s="38"/>
      <c r="C150" s="30" t="s">
        <v>43</v>
      </c>
      <c r="D150" s="127"/>
      <c r="E150" s="230">
        <f>SUM(E139:F149)</f>
        <v>0</v>
      </c>
      <c r="F150" s="231"/>
    </row>
    <row r="151" spans="1:6" ht="15.75" customHeight="1" thickBot="1">
      <c r="A151" s="10"/>
      <c r="B151" s="12"/>
      <c r="C151" s="19" t="s">
        <v>64</v>
      </c>
      <c r="D151" s="65"/>
      <c r="E151" s="161"/>
      <c r="F151" s="65"/>
    </row>
    <row r="152" spans="1:6" ht="15.75" customHeight="1">
      <c r="A152" s="9">
        <f>A150+1</f>
        <v>118</v>
      </c>
      <c r="C152" s="5" t="s">
        <v>6</v>
      </c>
      <c r="D152" s="115" t="s">
        <v>222</v>
      </c>
      <c r="E152" s="228"/>
      <c r="F152" s="229"/>
    </row>
    <row r="153" spans="1:6" ht="15.75" customHeight="1">
      <c r="A153" s="9">
        <f aca="true" t="shared" si="10" ref="A153:A168">A152+1</f>
        <v>119</v>
      </c>
      <c r="C153" s="5" t="s">
        <v>128</v>
      </c>
      <c r="D153" s="115" t="s">
        <v>223</v>
      </c>
      <c r="E153" s="228"/>
      <c r="F153" s="229"/>
    </row>
    <row r="154" spans="1:6" ht="15.75" customHeight="1">
      <c r="A154" s="9">
        <f t="shared" si="10"/>
        <v>120</v>
      </c>
      <c r="B154" s="4"/>
      <c r="C154" s="6" t="s">
        <v>110</v>
      </c>
      <c r="D154" s="115" t="s">
        <v>224</v>
      </c>
      <c r="E154" s="228"/>
      <c r="F154" s="229"/>
    </row>
    <row r="155" spans="1:6" ht="15.75" customHeight="1">
      <c r="A155" s="9">
        <f t="shared" si="10"/>
        <v>121</v>
      </c>
      <c r="C155" s="5" t="s">
        <v>12</v>
      </c>
      <c r="D155" s="115" t="s">
        <v>225</v>
      </c>
      <c r="E155" s="228"/>
      <c r="F155" s="229"/>
    </row>
    <row r="156" spans="1:6" ht="15.75" customHeight="1">
      <c r="A156" s="9">
        <f t="shared" si="10"/>
        <v>122</v>
      </c>
      <c r="C156" s="5" t="s">
        <v>13</v>
      </c>
      <c r="D156" s="115" t="s">
        <v>226</v>
      </c>
      <c r="E156" s="228"/>
      <c r="F156" s="229"/>
    </row>
    <row r="157" spans="1:6" ht="15.75" customHeight="1">
      <c r="A157" s="9">
        <f t="shared" si="10"/>
        <v>123</v>
      </c>
      <c r="C157" s="5" t="s">
        <v>85</v>
      </c>
      <c r="D157" s="115" t="s">
        <v>227</v>
      </c>
      <c r="E157" s="228"/>
      <c r="F157" s="229"/>
    </row>
    <row r="158" spans="1:6" ht="15.75" customHeight="1">
      <c r="A158" s="9">
        <f t="shared" si="10"/>
        <v>124</v>
      </c>
      <c r="C158" s="5" t="s">
        <v>0</v>
      </c>
      <c r="D158" s="115" t="s">
        <v>228</v>
      </c>
      <c r="E158" s="228"/>
      <c r="F158" s="229"/>
    </row>
    <row r="159" spans="1:6" ht="15.75" customHeight="1">
      <c r="A159" s="9">
        <f t="shared" si="10"/>
        <v>125</v>
      </c>
      <c r="C159" s="5" t="s">
        <v>86</v>
      </c>
      <c r="D159" s="115" t="s">
        <v>229</v>
      </c>
      <c r="E159" s="228"/>
      <c r="F159" s="229"/>
    </row>
    <row r="160" spans="1:6" ht="15.75" customHeight="1">
      <c r="A160" s="9">
        <f t="shared" si="10"/>
        <v>126</v>
      </c>
      <c r="C160" s="5" t="s">
        <v>87</v>
      </c>
      <c r="D160" s="115" t="s">
        <v>230</v>
      </c>
      <c r="E160" s="228"/>
      <c r="F160" s="229"/>
    </row>
    <row r="161" spans="1:6" ht="15.75" customHeight="1">
      <c r="A161" s="9">
        <f t="shared" si="10"/>
        <v>127</v>
      </c>
      <c r="C161" s="5" t="s">
        <v>4</v>
      </c>
      <c r="D161" s="115" t="s">
        <v>231</v>
      </c>
      <c r="E161" s="228"/>
      <c r="F161" s="229"/>
    </row>
    <row r="162" spans="1:6" ht="15.75" customHeight="1">
      <c r="A162" s="9">
        <f t="shared" si="10"/>
        <v>128</v>
      </c>
      <c r="C162" s="5" t="s">
        <v>88</v>
      </c>
      <c r="D162" s="115" t="s">
        <v>232</v>
      </c>
      <c r="E162" s="228"/>
      <c r="F162" s="229"/>
    </row>
    <row r="163" spans="1:6" ht="15.75" customHeight="1">
      <c r="A163" s="9">
        <f t="shared" si="10"/>
        <v>129</v>
      </c>
      <c r="C163" s="5" t="s">
        <v>89</v>
      </c>
      <c r="D163" s="115" t="s">
        <v>233</v>
      </c>
      <c r="E163" s="228"/>
      <c r="F163" s="229"/>
    </row>
    <row r="164" spans="1:6" ht="15.75" customHeight="1">
      <c r="A164" s="9">
        <f t="shared" si="10"/>
        <v>130</v>
      </c>
      <c r="C164" s="210" t="s">
        <v>384</v>
      </c>
      <c r="D164" s="115" t="s">
        <v>234</v>
      </c>
      <c r="E164" s="228"/>
      <c r="F164" s="229"/>
    </row>
    <row r="165" spans="1:6" ht="15.75" customHeight="1">
      <c r="A165" s="29">
        <f t="shared" si="10"/>
        <v>131</v>
      </c>
      <c r="B165" s="22"/>
      <c r="C165" s="23" t="s">
        <v>385</v>
      </c>
      <c r="D165" s="115" t="s">
        <v>235</v>
      </c>
      <c r="E165" s="228"/>
      <c r="F165" s="229"/>
    </row>
    <row r="166" spans="1:6" ht="15.75" customHeight="1">
      <c r="A166" s="29">
        <f t="shared" si="10"/>
        <v>132</v>
      </c>
      <c r="B166" s="22"/>
      <c r="C166" s="23" t="s">
        <v>374</v>
      </c>
      <c r="D166" s="115" t="s">
        <v>375</v>
      </c>
      <c r="E166" s="228"/>
      <c r="F166" s="229"/>
    </row>
    <row r="167" spans="1:6" ht="15.75" customHeight="1">
      <c r="A167" s="29">
        <f t="shared" si="10"/>
        <v>133</v>
      </c>
      <c r="B167" s="22"/>
      <c r="C167" s="23" t="s">
        <v>387</v>
      </c>
      <c r="D167" s="115" t="s">
        <v>386</v>
      </c>
      <c r="E167" s="228"/>
      <c r="F167" s="229"/>
    </row>
    <row r="168" spans="1:6" ht="18" customHeight="1" thickBot="1">
      <c r="A168" s="47">
        <f t="shared" si="10"/>
        <v>134</v>
      </c>
      <c r="B168" s="48"/>
      <c r="C168" s="33" t="s">
        <v>43</v>
      </c>
      <c r="D168" s="128"/>
      <c r="E168" s="232">
        <f>SUM(E152:F167)</f>
        <v>0</v>
      </c>
      <c r="F168" s="233"/>
    </row>
    <row r="169" spans="1:6" ht="18" customHeight="1" thickBot="1">
      <c r="A169" s="248" t="s">
        <v>337</v>
      </c>
      <c r="B169" s="249"/>
      <c r="C169" s="64" t="s">
        <v>338</v>
      </c>
      <c r="D169" s="119" t="s">
        <v>339</v>
      </c>
      <c r="E169" s="250" t="s">
        <v>340</v>
      </c>
      <c r="F169" s="251"/>
    </row>
    <row r="170" spans="1:6" ht="18" customHeight="1">
      <c r="A170" s="15" t="s">
        <v>44</v>
      </c>
      <c r="B170" s="16"/>
      <c r="C170" s="263" t="s">
        <v>37</v>
      </c>
      <c r="D170" s="138" t="s">
        <v>142</v>
      </c>
      <c r="E170" s="261" t="s">
        <v>141</v>
      </c>
      <c r="F170" s="262"/>
    </row>
    <row r="171" spans="1:6" ht="18" customHeight="1" thickBot="1">
      <c r="A171" s="15" t="s">
        <v>45</v>
      </c>
      <c r="B171" s="16"/>
      <c r="C171" s="254"/>
      <c r="D171" s="121" t="s">
        <v>143</v>
      </c>
      <c r="E171" s="244" t="s">
        <v>23</v>
      </c>
      <c r="F171" s="245"/>
    </row>
    <row r="172" spans="1:6" ht="18" customHeight="1" thickBot="1">
      <c r="A172" s="258" t="s">
        <v>312</v>
      </c>
      <c r="B172" s="259"/>
      <c r="C172" s="259"/>
      <c r="D172" s="259"/>
      <c r="E172" s="259"/>
      <c r="F172" s="260"/>
    </row>
    <row r="173" spans="1:6" ht="15.75" customHeight="1" thickBot="1">
      <c r="A173" s="14"/>
      <c r="B173" s="12"/>
      <c r="C173" s="21" t="s">
        <v>65</v>
      </c>
      <c r="D173" s="65"/>
      <c r="E173" s="161"/>
      <c r="F173" s="65"/>
    </row>
    <row r="174" spans="1:6" ht="15.75" customHeight="1">
      <c r="A174" s="9">
        <f>A168+1</f>
        <v>135</v>
      </c>
      <c r="C174" s="5" t="s">
        <v>90</v>
      </c>
      <c r="D174" s="115" t="s">
        <v>236</v>
      </c>
      <c r="E174" s="228"/>
      <c r="F174" s="229"/>
    </row>
    <row r="175" spans="1:6" ht="15.75" customHeight="1">
      <c r="A175" s="9">
        <f>A174+1</f>
        <v>136</v>
      </c>
      <c r="C175" s="5" t="s">
        <v>77</v>
      </c>
      <c r="D175" s="115" t="s">
        <v>237</v>
      </c>
      <c r="E175" s="228"/>
      <c r="F175" s="229"/>
    </row>
    <row r="176" spans="1:6" ht="15.75" customHeight="1">
      <c r="A176" s="9">
        <f aca="true" t="shared" si="11" ref="A176:A184">(A175)+1</f>
        <v>137</v>
      </c>
      <c r="C176" s="5" t="s">
        <v>78</v>
      </c>
      <c r="D176" s="115" t="s">
        <v>238</v>
      </c>
      <c r="E176" s="228"/>
      <c r="F176" s="229"/>
    </row>
    <row r="177" spans="1:6" ht="15.75" customHeight="1">
      <c r="A177" s="9">
        <f t="shared" si="11"/>
        <v>138</v>
      </c>
      <c r="C177" s="5" t="s">
        <v>79</v>
      </c>
      <c r="D177" s="115" t="s">
        <v>239</v>
      </c>
      <c r="E177" s="228"/>
      <c r="F177" s="229"/>
    </row>
    <row r="178" spans="1:6" ht="15.75" customHeight="1">
      <c r="A178" s="9">
        <f t="shared" si="11"/>
        <v>139</v>
      </c>
      <c r="C178" s="5" t="s">
        <v>128</v>
      </c>
      <c r="D178" s="115" t="s">
        <v>240</v>
      </c>
      <c r="E178" s="228"/>
      <c r="F178" s="229"/>
    </row>
    <row r="179" spans="1:6" ht="15.75" customHeight="1">
      <c r="A179" s="9">
        <f t="shared" si="11"/>
        <v>140</v>
      </c>
      <c r="B179" s="4"/>
      <c r="C179" s="6" t="s">
        <v>110</v>
      </c>
      <c r="D179" s="115" t="s">
        <v>241</v>
      </c>
      <c r="E179" s="228"/>
      <c r="F179" s="229"/>
    </row>
    <row r="180" spans="1:6" ht="15.75" customHeight="1">
      <c r="A180" s="9">
        <f t="shared" si="11"/>
        <v>141</v>
      </c>
      <c r="C180" s="5" t="s">
        <v>75</v>
      </c>
      <c r="D180" s="115" t="s">
        <v>242</v>
      </c>
      <c r="E180" s="228"/>
      <c r="F180" s="229"/>
    </row>
    <row r="181" spans="1:6" ht="15.75" customHeight="1">
      <c r="A181" s="9">
        <f t="shared" si="11"/>
        <v>142</v>
      </c>
      <c r="C181" s="5" t="s">
        <v>50</v>
      </c>
      <c r="D181" s="115" t="s">
        <v>243</v>
      </c>
      <c r="E181" s="228"/>
      <c r="F181" s="229"/>
    </row>
    <row r="182" spans="1:6" ht="15.75" customHeight="1">
      <c r="A182" s="9">
        <f t="shared" si="11"/>
        <v>143</v>
      </c>
      <c r="C182" s="5" t="s">
        <v>4</v>
      </c>
      <c r="D182" s="115" t="s">
        <v>244</v>
      </c>
      <c r="E182" s="228"/>
      <c r="F182" s="229"/>
    </row>
    <row r="183" spans="1:6" ht="15.75" customHeight="1">
      <c r="A183" s="29">
        <f t="shared" si="11"/>
        <v>144</v>
      </c>
      <c r="B183" s="22"/>
      <c r="C183" s="23" t="s">
        <v>3</v>
      </c>
      <c r="D183" s="117" t="s">
        <v>245</v>
      </c>
      <c r="E183" s="228"/>
      <c r="F183" s="229"/>
    </row>
    <row r="184" spans="1:6" ht="18" customHeight="1" thickBot="1">
      <c r="A184" s="47">
        <f t="shared" si="11"/>
        <v>145</v>
      </c>
      <c r="B184" s="48"/>
      <c r="C184" s="33" t="s">
        <v>43</v>
      </c>
      <c r="D184" s="128"/>
      <c r="E184" s="232">
        <f>SUM(E174:F183)</f>
        <v>0</v>
      </c>
      <c r="F184" s="233"/>
    </row>
    <row r="185" spans="1:6" ht="15.75" customHeight="1" thickBot="1">
      <c r="A185" s="14"/>
      <c r="B185" s="12"/>
      <c r="C185" s="21" t="s">
        <v>66</v>
      </c>
      <c r="D185" s="65"/>
      <c r="E185" s="161"/>
      <c r="F185" s="65"/>
    </row>
    <row r="186" spans="1:6" ht="15.75" customHeight="1">
      <c r="A186" s="9">
        <f>A184+1</f>
        <v>146</v>
      </c>
      <c r="C186" s="5" t="s">
        <v>6</v>
      </c>
      <c r="D186" s="115" t="s">
        <v>246</v>
      </c>
      <c r="E186" s="228"/>
      <c r="F186" s="229"/>
    </row>
    <row r="187" spans="1:6" ht="15.75" customHeight="1">
      <c r="A187" s="9">
        <f aca="true" t="shared" si="12" ref="A187:A198">A186+1</f>
        <v>147</v>
      </c>
      <c r="C187" s="5" t="s">
        <v>128</v>
      </c>
      <c r="D187" s="115" t="s">
        <v>247</v>
      </c>
      <c r="E187" s="228"/>
      <c r="F187" s="229"/>
    </row>
    <row r="188" spans="1:6" ht="15.75" customHeight="1">
      <c r="A188" s="9">
        <f t="shared" si="12"/>
        <v>148</v>
      </c>
      <c r="B188" s="4"/>
      <c r="C188" s="6" t="s">
        <v>110</v>
      </c>
      <c r="D188" s="115" t="s">
        <v>248</v>
      </c>
      <c r="E188" s="228"/>
      <c r="F188" s="229"/>
    </row>
    <row r="189" spans="1:6" ht="15.75" customHeight="1">
      <c r="A189" s="9">
        <f t="shared" si="12"/>
        <v>149</v>
      </c>
      <c r="C189" s="5" t="s">
        <v>75</v>
      </c>
      <c r="D189" s="115" t="s">
        <v>249</v>
      </c>
      <c r="E189" s="228"/>
      <c r="F189" s="229"/>
    </row>
    <row r="190" spans="1:6" ht="15.75" customHeight="1">
      <c r="A190" s="9">
        <f t="shared" si="12"/>
        <v>150</v>
      </c>
      <c r="C190" s="5" t="s">
        <v>91</v>
      </c>
      <c r="D190" s="115" t="s">
        <v>250</v>
      </c>
      <c r="E190" s="228"/>
      <c r="F190" s="229"/>
    </row>
    <row r="191" spans="1:6" ht="15.75" customHeight="1">
      <c r="A191" s="9">
        <f t="shared" si="12"/>
        <v>151</v>
      </c>
      <c r="C191" s="5" t="s">
        <v>92</v>
      </c>
      <c r="D191" s="115" t="s">
        <v>251</v>
      </c>
      <c r="E191" s="228"/>
      <c r="F191" s="229"/>
    </row>
    <row r="192" spans="1:6" ht="15.75" customHeight="1">
      <c r="A192" s="9">
        <f t="shared" si="12"/>
        <v>152</v>
      </c>
      <c r="C192" s="5" t="s">
        <v>93</v>
      </c>
      <c r="D192" s="115" t="s">
        <v>252</v>
      </c>
      <c r="E192" s="228"/>
      <c r="F192" s="229"/>
    </row>
    <row r="193" spans="1:6" ht="15.75" customHeight="1">
      <c r="A193" s="9">
        <f t="shared" si="12"/>
        <v>153</v>
      </c>
      <c r="C193" s="5" t="s">
        <v>94</v>
      </c>
      <c r="D193" s="115" t="s">
        <v>253</v>
      </c>
      <c r="E193" s="228"/>
      <c r="F193" s="229"/>
    </row>
    <row r="194" spans="1:6" ht="15.75" customHeight="1">
      <c r="A194" s="9">
        <f t="shared" si="12"/>
        <v>154</v>
      </c>
      <c r="C194" s="5" t="s">
        <v>95</v>
      </c>
      <c r="D194" s="115" t="s">
        <v>254</v>
      </c>
      <c r="E194" s="228"/>
      <c r="F194" s="229"/>
    </row>
    <row r="195" spans="1:6" s="38" customFormat="1" ht="15.75" customHeight="1">
      <c r="A195" s="29">
        <f t="shared" si="12"/>
        <v>155</v>
      </c>
      <c r="B195" s="22"/>
      <c r="C195" s="23" t="s">
        <v>1</v>
      </c>
      <c r="D195" s="117" t="s">
        <v>255</v>
      </c>
      <c r="E195" s="393"/>
      <c r="F195" s="394"/>
    </row>
    <row r="196" spans="1:6" s="43" customFormat="1" ht="15.75" customHeight="1">
      <c r="A196" s="29">
        <f>A195+1</f>
        <v>156</v>
      </c>
      <c r="B196" s="22"/>
      <c r="C196" s="23" t="s">
        <v>96</v>
      </c>
      <c r="D196" s="117" t="s">
        <v>256</v>
      </c>
      <c r="E196" s="395"/>
      <c r="F196" s="396"/>
    </row>
    <row r="197" spans="1:6" s="43" customFormat="1" ht="15.75" customHeight="1">
      <c r="A197" s="9">
        <f t="shared" si="12"/>
        <v>157</v>
      </c>
      <c r="B197" s="3"/>
      <c r="C197" s="5" t="s">
        <v>3</v>
      </c>
      <c r="D197" s="115" t="s">
        <v>257</v>
      </c>
      <c r="E197" s="230"/>
      <c r="F197" s="231"/>
    </row>
    <row r="198" spans="1:6" ht="18" customHeight="1" thickBot="1">
      <c r="A198" s="9">
        <f t="shared" si="12"/>
        <v>158</v>
      </c>
      <c r="B198" s="38"/>
      <c r="C198" s="30" t="s">
        <v>43</v>
      </c>
      <c r="D198" s="128"/>
      <c r="E198" s="232">
        <f>E186+E187+E188+E189+E190+E191+E192+E193+E194+E195+E196+E197</f>
        <v>0</v>
      </c>
      <c r="F198" s="233"/>
    </row>
    <row r="199" spans="1:6" ht="15.75" customHeight="1" thickBot="1">
      <c r="A199" s="10"/>
      <c r="B199" s="2"/>
      <c r="C199" s="20" t="s">
        <v>67</v>
      </c>
      <c r="D199" s="65"/>
      <c r="E199" s="161"/>
      <c r="F199" s="65"/>
    </row>
    <row r="200" spans="1:6" ht="15.75" customHeight="1">
      <c r="A200" s="8">
        <f>A198+1</f>
        <v>159</v>
      </c>
      <c r="B200" s="4"/>
      <c r="C200" s="6" t="s">
        <v>97</v>
      </c>
      <c r="D200" s="116" t="s">
        <v>258</v>
      </c>
      <c r="E200" s="246"/>
      <c r="F200" s="247"/>
    </row>
    <row r="201" spans="1:6" ht="15.75" customHeight="1">
      <c r="A201" s="8">
        <f aca="true" t="shared" si="13" ref="A201:A210">A200+1</f>
        <v>160</v>
      </c>
      <c r="C201" s="5" t="s">
        <v>128</v>
      </c>
      <c r="D201" s="116" t="s">
        <v>259</v>
      </c>
      <c r="E201" s="246"/>
      <c r="F201" s="247"/>
    </row>
    <row r="202" spans="1:6" ht="15.75" customHeight="1">
      <c r="A202" s="8">
        <f t="shared" si="13"/>
        <v>161</v>
      </c>
      <c r="B202" s="4"/>
      <c r="C202" s="6" t="s">
        <v>110</v>
      </c>
      <c r="D202" s="116" t="s">
        <v>260</v>
      </c>
      <c r="E202" s="246"/>
      <c r="F202" s="247"/>
    </row>
    <row r="203" spans="1:6" ht="15.75" customHeight="1">
      <c r="A203" s="8">
        <f t="shared" si="13"/>
        <v>162</v>
      </c>
      <c r="B203" s="4"/>
      <c r="C203" s="6" t="s">
        <v>98</v>
      </c>
      <c r="D203" s="116" t="s">
        <v>261</v>
      </c>
      <c r="E203" s="246"/>
      <c r="F203" s="247"/>
    </row>
    <row r="204" spans="1:6" ht="15.75" customHeight="1">
      <c r="A204" s="8">
        <f t="shared" si="13"/>
        <v>163</v>
      </c>
      <c r="B204" s="4"/>
      <c r="C204" s="6" t="s">
        <v>99</v>
      </c>
      <c r="D204" s="116" t="s">
        <v>262</v>
      </c>
      <c r="E204" s="246"/>
      <c r="F204" s="247"/>
    </row>
    <row r="205" spans="1:6" ht="15.75" customHeight="1">
      <c r="A205" s="8">
        <f t="shared" si="13"/>
        <v>164</v>
      </c>
      <c r="B205" s="4"/>
      <c r="C205" s="6" t="s">
        <v>100</v>
      </c>
      <c r="D205" s="116" t="s">
        <v>263</v>
      </c>
      <c r="E205" s="246"/>
      <c r="F205" s="247"/>
    </row>
    <row r="206" spans="1:6" ht="15.75" customHeight="1">
      <c r="A206" s="8">
        <f t="shared" si="13"/>
        <v>165</v>
      </c>
      <c r="B206" s="4"/>
      <c r="C206" s="6" t="s">
        <v>101</v>
      </c>
      <c r="D206" s="116" t="s">
        <v>264</v>
      </c>
      <c r="E206" s="246"/>
      <c r="F206" s="247"/>
    </row>
    <row r="207" spans="1:6" ht="15.75" customHeight="1">
      <c r="A207" s="8">
        <f t="shared" si="13"/>
        <v>166</v>
      </c>
      <c r="B207" s="4"/>
      <c r="C207" s="6" t="s">
        <v>102</v>
      </c>
      <c r="D207" s="116" t="s">
        <v>265</v>
      </c>
      <c r="E207" s="246"/>
      <c r="F207" s="247"/>
    </row>
    <row r="208" spans="1:6" ht="15.75" customHeight="1">
      <c r="A208" s="8">
        <f t="shared" si="13"/>
        <v>167</v>
      </c>
      <c r="B208" s="4"/>
      <c r="C208" s="6" t="s">
        <v>4</v>
      </c>
      <c r="D208" s="116" t="s">
        <v>266</v>
      </c>
      <c r="E208" s="246"/>
      <c r="F208" s="247"/>
    </row>
    <row r="209" spans="1:6" ht="15.75" customHeight="1">
      <c r="A209" s="8">
        <f t="shared" si="13"/>
        <v>168</v>
      </c>
      <c r="B209" s="4"/>
      <c r="C209" s="6" t="s">
        <v>89</v>
      </c>
      <c r="D209" s="116" t="s">
        <v>267</v>
      </c>
      <c r="E209" s="246"/>
      <c r="F209" s="247"/>
    </row>
    <row r="210" spans="1:6" ht="18" customHeight="1" thickBot="1">
      <c r="A210" s="55">
        <f t="shared" si="13"/>
        <v>169</v>
      </c>
      <c r="B210" s="48"/>
      <c r="C210" s="33" t="s">
        <v>43</v>
      </c>
      <c r="D210" s="128"/>
      <c r="E210" s="232">
        <f>SUM(E200:F209)</f>
        <v>0</v>
      </c>
      <c r="F210" s="233"/>
    </row>
    <row r="211" spans="1:6" ht="15.75" customHeight="1" thickBot="1">
      <c r="A211" s="14"/>
      <c r="B211" s="12"/>
      <c r="C211" s="21" t="s">
        <v>59</v>
      </c>
      <c r="D211" s="65"/>
      <c r="E211" s="161"/>
      <c r="F211" s="65"/>
    </row>
    <row r="212" spans="1:6" ht="15.75" customHeight="1">
      <c r="A212" s="9">
        <f>A210+1</f>
        <v>170</v>
      </c>
      <c r="C212" s="5" t="s">
        <v>6</v>
      </c>
      <c r="D212" s="115" t="s">
        <v>268</v>
      </c>
      <c r="E212" s="228"/>
      <c r="F212" s="229"/>
    </row>
    <row r="213" spans="1:6" ht="15.75" customHeight="1">
      <c r="A213" s="9">
        <f>A212+1</f>
        <v>171</v>
      </c>
      <c r="C213" s="5" t="s">
        <v>128</v>
      </c>
      <c r="D213" s="115" t="s">
        <v>269</v>
      </c>
      <c r="E213" s="228"/>
      <c r="F213" s="229"/>
    </row>
    <row r="214" spans="1:6" ht="15.75" customHeight="1">
      <c r="A214" s="8">
        <f aca="true" t="shared" si="14" ref="A214:A223">(A213)+1</f>
        <v>172</v>
      </c>
      <c r="B214" s="4"/>
      <c r="C214" s="6" t="s">
        <v>110</v>
      </c>
      <c r="D214" s="115" t="s">
        <v>270</v>
      </c>
      <c r="E214" s="228"/>
      <c r="F214" s="229"/>
    </row>
    <row r="215" spans="1:6" ht="15.75" customHeight="1">
      <c r="A215" s="8">
        <f t="shared" si="14"/>
        <v>173</v>
      </c>
      <c r="C215" s="5" t="s">
        <v>106</v>
      </c>
      <c r="D215" s="115" t="s">
        <v>271</v>
      </c>
      <c r="E215" s="228"/>
      <c r="F215" s="229"/>
    </row>
    <row r="216" spans="1:6" ht="15.75" customHeight="1">
      <c r="A216" s="8">
        <f t="shared" si="14"/>
        <v>174</v>
      </c>
      <c r="C216" s="5" t="s">
        <v>0</v>
      </c>
      <c r="D216" s="115" t="s">
        <v>272</v>
      </c>
      <c r="E216" s="228"/>
      <c r="F216" s="229"/>
    </row>
    <row r="217" spans="1:6" ht="15.75" customHeight="1">
      <c r="A217" s="8">
        <f t="shared" si="14"/>
        <v>175</v>
      </c>
      <c r="C217" s="5" t="s">
        <v>50</v>
      </c>
      <c r="D217" s="115" t="s">
        <v>273</v>
      </c>
      <c r="E217" s="228"/>
      <c r="F217" s="229"/>
    </row>
    <row r="218" spans="1:6" ht="15.75" customHeight="1">
      <c r="A218" s="8">
        <f t="shared" si="14"/>
        <v>176</v>
      </c>
      <c r="C218" s="5" t="s">
        <v>4</v>
      </c>
      <c r="D218" s="115" t="s">
        <v>274</v>
      </c>
      <c r="E218" s="228"/>
      <c r="F218" s="229"/>
    </row>
    <row r="219" spans="1:6" ht="15.75" customHeight="1">
      <c r="A219" s="8">
        <f t="shared" si="14"/>
        <v>177</v>
      </c>
      <c r="C219" s="5" t="s">
        <v>107</v>
      </c>
      <c r="D219" s="115" t="s">
        <v>275</v>
      </c>
      <c r="E219" s="228"/>
      <c r="F219" s="229"/>
    </row>
    <row r="220" spans="1:6" ht="15.75" customHeight="1">
      <c r="A220" s="8">
        <f t="shared" si="14"/>
        <v>178</v>
      </c>
      <c r="C220" s="5" t="s">
        <v>108</v>
      </c>
      <c r="D220" s="115" t="s">
        <v>276</v>
      </c>
      <c r="E220" s="228"/>
      <c r="F220" s="229"/>
    </row>
    <row r="221" spans="1:6" ht="15.75" customHeight="1">
      <c r="A221" s="8">
        <f t="shared" si="14"/>
        <v>179</v>
      </c>
      <c r="C221" s="5" t="s">
        <v>89</v>
      </c>
      <c r="D221" s="115" t="s">
        <v>277</v>
      </c>
      <c r="E221" s="228"/>
      <c r="F221" s="229"/>
    </row>
    <row r="222" spans="1:6" ht="15.75" customHeight="1">
      <c r="A222" s="8">
        <f t="shared" si="14"/>
        <v>180</v>
      </c>
      <c r="B222" s="22"/>
      <c r="C222" s="5" t="s">
        <v>394</v>
      </c>
      <c r="D222" s="115" t="s">
        <v>388</v>
      </c>
      <c r="E222" s="228"/>
      <c r="F222" s="229"/>
    </row>
    <row r="223" spans="1:6" ht="18" customHeight="1" thickBot="1">
      <c r="A223" s="55">
        <f t="shared" si="14"/>
        <v>181</v>
      </c>
      <c r="B223" s="48"/>
      <c r="C223" s="33" t="s">
        <v>43</v>
      </c>
      <c r="D223" s="128"/>
      <c r="E223" s="232">
        <f>SUM(E212:F222)</f>
        <v>0</v>
      </c>
      <c r="F223" s="233"/>
    </row>
    <row r="224" spans="1:6" ht="18" customHeight="1" thickBot="1">
      <c r="A224" s="248" t="s">
        <v>337</v>
      </c>
      <c r="B224" s="249"/>
      <c r="C224" s="64" t="s">
        <v>338</v>
      </c>
      <c r="D224" s="119" t="s">
        <v>339</v>
      </c>
      <c r="E224" s="250" t="s">
        <v>340</v>
      </c>
      <c r="F224" s="251"/>
    </row>
    <row r="225" spans="1:6" ht="18" customHeight="1">
      <c r="A225" s="59" t="s">
        <v>44</v>
      </c>
      <c r="B225" s="1"/>
      <c r="C225" s="240" t="s">
        <v>37</v>
      </c>
      <c r="D225" s="120" t="s">
        <v>142</v>
      </c>
      <c r="E225" s="242" t="s">
        <v>141</v>
      </c>
      <c r="F225" s="243"/>
    </row>
    <row r="226" spans="1:6" ht="18" customHeight="1" thickBot="1">
      <c r="A226" s="139" t="s">
        <v>45</v>
      </c>
      <c r="B226" s="140"/>
      <c r="C226" s="241"/>
      <c r="D226" s="121" t="s">
        <v>143</v>
      </c>
      <c r="E226" s="244" t="s">
        <v>23</v>
      </c>
      <c r="F226" s="245"/>
    </row>
    <row r="227" spans="1:6" ht="18" customHeight="1" thickBot="1">
      <c r="A227" s="258" t="s">
        <v>312</v>
      </c>
      <c r="B227" s="259"/>
      <c r="C227" s="259"/>
      <c r="D227" s="259"/>
      <c r="E227" s="259"/>
      <c r="F227" s="260"/>
    </row>
    <row r="228" spans="1:6" ht="15.75" customHeight="1" thickBot="1">
      <c r="A228" s="10"/>
      <c r="B228" s="2"/>
      <c r="C228" s="20" t="s">
        <v>58</v>
      </c>
      <c r="D228" s="65"/>
      <c r="E228" s="161"/>
      <c r="F228" s="65"/>
    </row>
    <row r="229" spans="1:6" ht="15.75" customHeight="1">
      <c r="A229" s="9">
        <f>A223+1</f>
        <v>182</v>
      </c>
      <c r="C229" s="5" t="s">
        <v>6</v>
      </c>
      <c r="D229" s="115" t="s">
        <v>278</v>
      </c>
      <c r="E229" s="228"/>
      <c r="F229" s="229"/>
    </row>
    <row r="230" spans="1:6" ht="15.75" customHeight="1">
      <c r="A230" s="9">
        <f>A229+1</f>
        <v>183</v>
      </c>
      <c r="C230" s="5" t="s">
        <v>128</v>
      </c>
      <c r="D230" s="115" t="s">
        <v>279</v>
      </c>
      <c r="E230" s="228"/>
      <c r="F230" s="229"/>
    </row>
    <row r="231" spans="1:6" ht="15.75" customHeight="1">
      <c r="A231" s="9">
        <f>A230+1</f>
        <v>184</v>
      </c>
      <c r="B231" s="4"/>
      <c r="C231" s="6" t="s">
        <v>110</v>
      </c>
      <c r="D231" s="115" t="s">
        <v>280</v>
      </c>
      <c r="E231" s="228"/>
      <c r="F231" s="229"/>
    </row>
    <row r="232" spans="1:6" ht="15.75" customHeight="1">
      <c r="A232" s="9">
        <f>A231+1</f>
        <v>185</v>
      </c>
      <c r="C232" s="5" t="s">
        <v>4</v>
      </c>
      <c r="D232" s="115" t="s">
        <v>281</v>
      </c>
      <c r="E232" s="228"/>
      <c r="F232" s="229"/>
    </row>
    <row r="233" spans="1:6" ht="15.75" customHeight="1">
      <c r="A233" s="9">
        <f>A232+1</f>
        <v>186</v>
      </c>
      <c r="C233" s="5" t="s">
        <v>3</v>
      </c>
      <c r="D233" s="118" t="s">
        <v>282</v>
      </c>
      <c r="E233" s="228"/>
      <c r="F233" s="229"/>
    </row>
    <row r="234" spans="1:6" ht="18" customHeight="1" thickBot="1">
      <c r="A234" s="9">
        <f>A233+1</f>
        <v>187</v>
      </c>
      <c r="B234" s="38"/>
      <c r="C234" s="30" t="s">
        <v>43</v>
      </c>
      <c r="D234" s="126"/>
      <c r="E234" s="232">
        <f>SUM(E229:F233)</f>
        <v>0</v>
      </c>
      <c r="F234" s="233"/>
    </row>
    <row r="235" spans="1:6" ht="15.75" customHeight="1" thickBot="1">
      <c r="A235" s="10"/>
      <c r="B235" s="2" t="s">
        <v>46</v>
      </c>
      <c r="C235" s="20" t="s">
        <v>16</v>
      </c>
      <c r="D235" s="20"/>
      <c r="E235" s="163"/>
      <c r="F235" s="123"/>
    </row>
    <row r="236" spans="1:6" ht="15.75" customHeight="1">
      <c r="A236" s="9">
        <f>A234+1</f>
        <v>188</v>
      </c>
      <c r="C236" s="5" t="s">
        <v>109</v>
      </c>
      <c r="D236" s="115" t="s">
        <v>283</v>
      </c>
      <c r="E236" s="234"/>
      <c r="F236" s="235"/>
    </row>
    <row r="237" spans="1:6" ht="15.75" customHeight="1">
      <c r="A237" s="9">
        <f aca="true" t="shared" si="15" ref="A237:A244">(A236)+1</f>
        <v>189</v>
      </c>
      <c r="C237" s="5" t="s">
        <v>103</v>
      </c>
      <c r="D237" s="115" t="s">
        <v>284</v>
      </c>
      <c r="E237" s="230"/>
      <c r="F237" s="231"/>
    </row>
    <row r="238" spans="1:6" ht="15.75" customHeight="1">
      <c r="A238" s="9">
        <f t="shared" si="15"/>
        <v>190</v>
      </c>
      <c r="C238" s="6" t="s">
        <v>110</v>
      </c>
      <c r="D238" s="115" t="s">
        <v>285</v>
      </c>
      <c r="E238" s="230"/>
      <c r="F238" s="231"/>
    </row>
    <row r="239" spans="1:6" ht="15.75" customHeight="1">
      <c r="A239" s="9">
        <f t="shared" si="15"/>
        <v>191</v>
      </c>
      <c r="C239" s="5" t="s">
        <v>104</v>
      </c>
      <c r="D239" s="115" t="s">
        <v>286</v>
      </c>
      <c r="E239" s="230"/>
      <c r="F239" s="231"/>
    </row>
    <row r="240" spans="1:6" ht="15.75" customHeight="1">
      <c r="A240" s="9">
        <f t="shared" si="15"/>
        <v>192</v>
      </c>
      <c r="C240" s="5" t="s">
        <v>111</v>
      </c>
      <c r="D240" s="115" t="s">
        <v>287</v>
      </c>
      <c r="E240" s="230"/>
      <c r="F240" s="231"/>
    </row>
    <row r="241" spans="1:6" ht="15.75" customHeight="1">
      <c r="A241" s="9">
        <f t="shared" si="15"/>
        <v>193</v>
      </c>
      <c r="C241" s="5" t="s">
        <v>112</v>
      </c>
      <c r="D241" s="115" t="s">
        <v>288</v>
      </c>
      <c r="E241" s="230"/>
      <c r="F241" s="231"/>
    </row>
    <row r="242" spans="1:6" ht="15.75" customHeight="1">
      <c r="A242" s="9">
        <f t="shared" si="15"/>
        <v>194</v>
      </c>
      <c r="C242" s="5" t="s">
        <v>113</v>
      </c>
      <c r="D242" s="115" t="s">
        <v>289</v>
      </c>
      <c r="E242" s="230"/>
      <c r="F242" s="231"/>
    </row>
    <row r="243" spans="1:6" ht="15.75" customHeight="1">
      <c r="A243" s="9">
        <f t="shared" si="15"/>
        <v>195</v>
      </c>
      <c r="C243" s="5" t="s">
        <v>105</v>
      </c>
      <c r="D243" s="115" t="s">
        <v>290</v>
      </c>
      <c r="E243" s="230"/>
      <c r="F243" s="231"/>
    </row>
    <row r="244" spans="1:6" s="46" customFormat="1" ht="18" customHeight="1" thickBot="1">
      <c r="A244" s="47">
        <f t="shared" si="15"/>
        <v>196</v>
      </c>
      <c r="C244" s="50" t="s">
        <v>43</v>
      </c>
      <c r="D244" s="128"/>
      <c r="E244" s="232">
        <f>SUM(E236:F243)</f>
        <v>0</v>
      </c>
      <c r="F244" s="233"/>
    </row>
    <row r="245" spans="1:6" s="122" customFormat="1" ht="15.75" customHeight="1" thickBot="1">
      <c r="A245" s="255" t="s">
        <v>313</v>
      </c>
      <c r="B245" s="256"/>
      <c r="C245" s="256"/>
      <c r="D245" s="256"/>
      <c r="E245" s="256"/>
      <c r="F245" s="257"/>
    </row>
    <row r="246" spans="1:6" ht="15.75" customHeight="1" thickBot="1">
      <c r="A246" s="10"/>
      <c r="B246" s="12"/>
      <c r="C246" s="19" t="s">
        <v>14</v>
      </c>
      <c r="D246" s="65"/>
      <c r="E246" s="161"/>
      <c r="F246" s="65"/>
    </row>
    <row r="247" spans="1:6" ht="15.75" customHeight="1">
      <c r="A247" s="9">
        <f>A244+1</f>
        <v>197</v>
      </c>
      <c r="C247" s="5" t="s">
        <v>114</v>
      </c>
      <c r="D247" s="115" t="s">
        <v>291</v>
      </c>
      <c r="E247" s="228"/>
      <c r="F247" s="229"/>
    </row>
    <row r="248" spans="1:6" ht="18" customHeight="1" thickBot="1">
      <c r="A248" s="9">
        <f>A247+1</f>
        <v>198</v>
      </c>
      <c r="B248" s="38"/>
      <c r="C248" s="30" t="s">
        <v>43</v>
      </c>
      <c r="D248" s="128"/>
      <c r="E248" s="232">
        <f>SUM(E247)</f>
        <v>0</v>
      </c>
      <c r="F248" s="233"/>
    </row>
    <row r="249" spans="1:6" ht="15.75" customHeight="1" thickBot="1">
      <c r="A249" s="14"/>
      <c r="B249" s="12"/>
      <c r="C249" s="21" t="s">
        <v>41</v>
      </c>
      <c r="D249" s="65"/>
      <c r="E249" s="161"/>
      <c r="F249" s="65"/>
    </row>
    <row r="250" spans="1:6" ht="15.75" customHeight="1">
      <c r="A250" s="9">
        <f>(A248)+1</f>
        <v>199</v>
      </c>
      <c r="C250" s="5" t="s">
        <v>129</v>
      </c>
      <c r="D250" s="115" t="s">
        <v>292</v>
      </c>
      <c r="E250" s="228"/>
      <c r="F250" s="229"/>
    </row>
    <row r="251" spans="1:6" ht="18" customHeight="1" thickBot="1">
      <c r="A251" s="47">
        <f>(A250)+1</f>
        <v>200</v>
      </c>
      <c r="B251" s="48"/>
      <c r="C251" s="33" t="s">
        <v>43</v>
      </c>
      <c r="D251" s="128"/>
      <c r="E251" s="232">
        <f>SUM(E250)</f>
        <v>0</v>
      </c>
      <c r="F251" s="233"/>
    </row>
    <row r="252" spans="1:6" ht="15.75" customHeight="1" thickBot="1">
      <c r="A252" s="14"/>
      <c r="B252" s="24"/>
      <c r="C252" s="25" t="s">
        <v>40</v>
      </c>
      <c r="D252" s="65"/>
      <c r="E252" s="161"/>
      <c r="F252" s="65"/>
    </row>
    <row r="253" spans="1:6" ht="15.75" customHeight="1">
      <c r="A253" s="9">
        <f>(A251)+1</f>
        <v>201</v>
      </c>
      <c r="C253" s="5" t="s">
        <v>124</v>
      </c>
      <c r="D253" s="115" t="s">
        <v>293</v>
      </c>
      <c r="E253" s="228"/>
      <c r="F253" s="229"/>
    </row>
    <row r="254" spans="1:6" ht="15.75" customHeight="1">
      <c r="A254" s="9">
        <f aca="true" t="shared" si="16" ref="A254:A263">(A253)+1</f>
        <v>202</v>
      </c>
      <c r="C254" s="5" t="s">
        <v>49</v>
      </c>
      <c r="D254" s="115" t="s">
        <v>294</v>
      </c>
      <c r="E254" s="228"/>
      <c r="F254" s="229"/>
    </row>
    <row r="255" spans="1:6" ht="15.75" customHeight="1">
      <c r="A255" s="9">
        <f t="shared" si="16"/>
        <v>203</v>
      </c>
      <c r="C255" s="5" t="s">
        <v>47</v>
      </c>
      <c r="D255" s="115" t="s">
        <v>295</v>
      </c>
      <c r="E255" s="228"/>
      <c r="F255" s="229"/>
    </row>
    <row r="256" spans="1:6" ht="15.75" customHeight="1">
      <c r="A256" s="9">
        <f t="shared" si="16"/>
        <v>204</v>
      </c>
      <c r="C256" s="5" t="s">
        <v>119</v>
      </c>
      <c r="D256" s="115" t="s">
        <v>296</v>
      </c>
      <c r="E256" s="228"/>
      <c r="F256" s="229"/>
    </row>
    <row r="257" spans="1:6" ht="15.75" customHeight="1">
      <c r="A257" s="9">
        <f t="shared" si="16"/>
        <v>205</v>
      </c>
      <c r="C257" s="5" t="s">
        <v>120</v>
      </c>
      <c r="D257" s="115" t="s">
        <v>297</v>
      </c>
      <c r="E257" s="228"/>
      <c r="F257" s="229"/>
    </row>
    <row r="258" spans="1:6" ht="15.75" customHeight="1">
      <c r="A258" s="9">
        <f t="shared" si="16"/>
        <v>206</v>
      </c>
      <c r="C258" s="5" t="s">
        <v>48</v>
      </c>
      <c r="D258" s="115" t="s">
        <v>298</v>
      </c>
      <c r="E258" s="228"/>
      <c r="F258" s="229"/>
    </row>
    <row r="259" spans="1:6" ht="15.75" customHeight="1">
      <c r="A259" s="9">
        <f t="shared" si="16"/>
        <v>207</v>
      </c>
      <c r="C259" s="5" t="s">
        <v>121</v>
      </c>
      <c r="D259" s="115" t="s">
        <v>299</v>
      </c>
      <c r="E259" s="228"/>
      <c r="F259" s="229"/>
    </row>
    <row r="260" spans="1:6" ht="15.75" customHeight="1">
      <c r="A260" s="9">
        <f t="shared" si="16"/>
        <v>208</v>
      </c>
      <c r="C260" s="5" t="s">
        <v>122</v>
      </c>
      <c r="D260" s="115" t="s">
        <v>300</v>
      </c>
      <c r="E260" s="228"/>
      <c r="F260" s="229"/>
    </row>
    <row r="261" spans="1:6" ht="15.75" customHeight="1">
      <c r="A261" s="9">
        <f t="shared" si="16"/>
        <v>209</v>
      </c>
      <c r="C261" s="5" t="s">
        <v>123</v>
      </c>
      <c r="D261" s="115" t="s">
        <v>301</v>
      </c>
      <c r="E261" s="228"/>
      <c r="F261" s="229"/>
    </row>
    <row r="262" spans="1:6" ht="15.75" customHeight="1">
      <c r="A262" s="9">
        <f t="shared" si="16"/>
        <v>210</v>
      </c>
      <c r="C262" s="5" t="s">
        <v>314</v>
      </c>
      <c r="D262" s="115" t="s">
        <v>302</v>
      </c>
      <c r="E262" s="228"/>
      <c r="F262" s="229"/>
    </row>
    <row r="263" spans="1:6" ht="18" customHeight="1" thickBot="1">
      <c r="A263" s="9">
        <f t="shared" si="16"/>
        <v>211</v>
      </c>
      <c r="C263" s="30" t="s">
        <v>43</v>
      </c>
      <c r="D263" s="128"/>
      <c r="E263" s="232">
        <f>SUM(E253:F262)</f>
        <v>0</v>
      </c>
      <c r="F263" s="233"/>
    </row>
    <row r="264" spans="1:6" s="27" customFormat="1" ht="15.75" customHeight="1">
      <c r="A264" s="26"/>
      <c r="B264" s="26"/>
      <c r="C264" s="32" t="s">
        <v>39</v>
      </c>
      <c r="D264" s="65"/>
      <c r="E264" s="161"/>
      <c r="F264" s="65"/>
    </row>
    <row r="265" spans="1:6" s="27" customFormat="1" ht="15.75" customHeight="1">
      <c r="A265" s="9">
        <f>(A263)+1</f>
        <v>212</v>
      </c>
      <c r="B265" s="3"/>
      <c r="C265" s="5" t="s">
        <v>6</v>
      </c>
      <c r="D265" s="115" t="s">
        <v>303</v>
      </c>
      <c r="E265" s="228"/>
      <c r="F265" s="229"/>
    </row>
    <row r="266" spans="1:6" s="27" customFormat="1" ht="15.75" customHeight="1">
      <c r="A266" s="9">
        <f aca="true" t="shared" si="17" ref="A266:A272">(A265)+1</f>
        <v>213</v>
      </c>
      <c r="B266" s="3"/>
      <c r="C266" s="5" t="s">
        <v>8</v>
      </c>
      <c r="D266" s="115" t="s">
        <v>304</v>
      </c>
      <c r="E266" s="228"/>
      <c r="F266" s="229"/>
    </row>
    <row r="267" spans="1:6" s="27" customFormat="1" ht="15.75" customHeight="1">
      <c r="A267" s="9">
        <f t="shared" si="17"/>
        <v>214</v>
      </c>
      <c r="B267" s="3"/>
      <c r="C267" s="5" t="s">
        <v>80</v>
      </c>
      <c r="D267" s="115" t="s">
        <v>305</v>
      </c>
      <c r="E267" s="228"/>
      <c r="F267" s="229"/>
    </row>
    <row r="268" spans="1:6" s="27" customFormat="1" ht="15.75" customHeight="1">
      <c r="A268" s="9">
        <f t="shared" si="17"/>
        <v>215</v>
      </c>
      <c r="B268" s="3"/>
      <c r="C268" s="5" t="s">
        <v>9</v>
      </c>
      <c r="D268" s="115" t="s">
        <v>306</v>
      </c>
      <c r="E268" s="228"/>
      <c r="F268" s="229"/>
    </row>
    <row r="269" spans="1:6" s="27" customFormat="1" ht="15.75" customHeight="1">
      <c r="A269" s="9">
        <f t="shared" si="17"/>
        <v>216</v>
      </c>
      <c r="B269" s="3"/>
      <c r="C269" s="5" t="s">
        <v>1</v>
      </c>
      <c r="D269" s="115" t="s">
        <v>307</v>
      </c>
      <c r="E269" s="228"/>
      <c r="F269" s="229"/>
    </row>
    <row r="270" spans="1:6" s="27" customFormat="1" ht="15.75" customHeight="1">
      <c r="A270" s="9">
        <f t="shared" si="17"/>
        <v>217</v>
      </c>
      <c r="B270" s="3"/>
      <c r="C270" s="5" t="s">
        <v>10</v>
      </c>
      <c r="D270" s="115" t="s">
        <v>308</v>
      </c>
      <c r="E270" s="228"/>
      <c r="F270" s="229"/>
    </row>
    <row r="271" spans="1:6" s="27" customFormat="1" ht="15.75" customHeight="1">
      <c r="A271" s="9">
        <f t="shared" si="17"/>
        <v>218</v>
      </c>
      <c r="B271" s="3"/>
      <c r="C271" s="5" t="s">
        <v>3</v>
      </c>
      <c r="D271" s="115" t="s">
        <v>309</v>
      </c>
      <c r="E271" s="228"/>
      <c r="F271" s="229"/>
    </row>
    <row r="272" spans="1:6" ht="18" customHeight="1" thickBot="1">
      <c r="A272" s="47">
        <f t="shared" si="17"/>
        <v>219</v>
      </c>
      <c r="B272" s="48"/>
      <c r="C272" s="33" t="s">
        <v>43</v>
      </c>
      <c r="D272" s="128"/>
      <c r="E272" s="232">
        <f>SUM(E265:F271)</f>
        <v>0</v>
      </c>
      <c r="F272" s="233"/>
    </row>
    <row r="273" spans="1:6" ht="18" customHeight="1" thickBot="1">
      <c r="A273" s="180"/>
      <c r="B273" s="39"/>
      <c r="C273" s="134"/>
      <c r="D273" s="113"/>
      <c r="E273" s="113"/>
      <c r="F273" s="135"/>
    </row>
    <row r="274" spans="1:6" s="133" customFormat="1" ht="15.75" customHeight="1" thickBot="1">
      <c r="A274" s="360" t="s">
        <v>15</v>
      </c>
      <c r="B274" s="361"/>
      <c r="C274" s="361"/>
      <c r="D274" s="361"/>
      <c r="E274" s="361"/>
      <c r="F274" s="362"/>
    </row>
    <row r="275" spans="1:6" ht="15.75" customHeight="1">
      <c r="A275" s="11">
        <f>A272+1</f>
        <v>220</v>
      </c>
      <c r="B275" s="13"/>
      <c r="C275" s="17" t="s">
        <v>115</v>
      </c>
      <c r="D275" s="114" t="s">
        <v>310</v>
      </c>
      <c r="E275" s="234"/>
      <c r="F275" s="235"/>
    </row>
    <row r="276" spans="1:6" ht="15.75" customHeight="1">
      <c r="A276" s="8">
        <f>A275+1</f>
        <v>221</v>
      </c>
      <c r="B276" s="4"/>
      <c r="C276" s="6" t="s">
        <v>116</v>
      </c>
      <c r="D276" s="116" t="s">
        <v>311</v>
      </c>
      <c r="E276" s="230"/>
      <c r="F276" s="231"/>
    </row>
    <row r="277" spans="1:6" ht="18" customHeight="1" thickBot="1">
      <c r="A277" s="55">
        <f>A276+1</f>
        <v>222</v>
      </c>
      <c r="B277" s="68"/>
      <c r="C277" s="33" t="s">
        <v>18</v>
      </c>
      <c r="D277" s="128"/>
      <c r="E277" s="232">
        <f>SUM(E275:F276)</f>
        <v>0</v>
      </c>
      <c r="F277" s="233"/>
    </row>
    <row r="278" spans="1:6" ht="18" customHeight="1">
      <c r="A278" s="216">
        <f>A277+1</f>
        <v>223</v>
      </c>
      <c r="B278" s="41"/>
      <c r="C278" s="219" t="s">
        <v>17</v>
      </c>
      <c r="D278" s="130"/>
      <c r="E278" s="223">
        <f>E24+E36+E44+E52+E61+E70+E79+E84+E92+E105+E118+E132+E137+E150+E168+E184+E198+E210+E223+E234+E244+E248+E251+E263+E272+E277</f>
        <v>0</v>
      </c>
      <c r="F278" s="224"/>
    </row>
    <row r="279" spans="1:6" ht="18" customHeight="1" thickBot="1">
      <c r="A279" s="217"/>
      <c r="B279" s="46"/>
      <c r="C279" s="220"/>
      <c r="D279" s="131"/>
      <c r="E279" s="225"/>
      <c r="F279" s="226"/>
    </row>
    <row r="280" spans="1:6" ht="66" customHeight="1" thickBot="1">
      <c r="A280" s="236" t="s">
        <v>376</v>
      </c>
      <c r="B280" s="237"/>
      <c r="C280" s="237"/>
      <c r="D280" s="237"/>
      <c r="E280" s="237"/>
      <c r="F280" s="238"/>
    </row>
    <row r="281" spans="1:6" ht="20.25" customHeight="1" thickBot="1">
      <c r="A281" s="363" t="s">
        <v>26</v>
      </c>
      <c r="B281" s="381"/>
      <c r="C281" s="381"/>
      <c r="D281" s="382"/>
      <c r="E281" s="218" t="s">
        <v>25</v>
      </c>
      <c r="F281" s="214"/>
    </row>
    <row r="282" spans="1:6" ht="15" customHeight="1">
      <c r="A282" s="383"/>
      <c r="B282" s="384"/>
      <c r="C282" s="384"/>
      <c r="D282" s="385"/>
      <c r="E282" s="165" t="s">
        <v>325</v>
      </c>
      <c r="F282" s="145" t="s">
        <v>326</v>
      </c>
    </row>
    <row r="283" spans="1:6" ht="29.25" customHeight="1" thickBot="1">
      <c r="A283" s="386"/>
      <c r="B283" s="387"/>
      <c r="C283" s="387"/>
      <c r="D283" s="388"/>
      <c r="E283" s="164" t="s">
        <v>324</v>
      </c>
      <c r="F283" s="166" t="s">
        <v>330</v>
      </c>
    </row>
    <row r="284" spans="1:6" ht="30.75" customHeight="1">
      <c r="A284" s="75">
        <v>1</v>
      </c>
      <c r="B284" s="77"/>
      <c r="C284" s="76"/>
      <c r="D284" s="77"/>
      <c r="E284" s="73">
        <v>0</v>
      </c>
      <c r="F284" s="73"/>
    </row>
    <row r="285" spans="1:6" ht="30.75" customHeight="1">
      <c r="A285" s="78">
        <f>A284+1</f>
        <v>2</v>
      </c>
      <c r="B285" s="80"/>
      <c r="C285" s="79"/>
      <c r="D285" s="80"/>
      <c r="E285" s="74">
        <v>0</v>
      </c>
      <c r="F285" s="74">
        <v>0</v>
      </c>
    </row>
    <row r="286" spans="1:6" ht="30.75" customHeight="1">
      <c r="A286" s="78">
        <f aca="true" t="shared" si="18" ref="A286:A301">A285+1</f>
        <v>3</v>
      </c>
      <c r="B286" s="80"/>
      <c r="C286" s="79"/>
      <c r="D286" s="80"/>
      <c r="E286" s="74">
        <v>0</v>
      </c>
      <c r="F286" s="74"/>
    </row>
    <row r="287" spans="1:6" ht="30.75" customHeight="1">
      <c r="A287" s="78">
        <f t="shared" si="18"/>
        <v>4</v>
      </c>
      <c r="B287" s="80"/>
      <c r="C287" s="79"/>
      <c r="D287" s="80"/>
      <c r="E287" s="74"/>
      <c r="F287" s="74">
        <v>0</v>
      </c>
    </row>
    <row r="288" spans="1:6" ht="30.75" customHeight="1">
      <c r="A288" s="78">
        <f t="shared" si="18"/>
        <v>5</v>
      </c>
      <c r="B288" s="80"/>
      <c r="C288" s="79"/>
      <c r="D288" s="80"/>
      <c r="E288" s="74"/>
      <c r="F288" s="74">
        <v>0</v>
      </c>
    </row>
    <row r="289" spans="1:6" ht="30.75" customHeight="1">
      <c r="A289" s="78">
        <f t="shared" si="18"/>
        <v>6</v>
      </c>
      <c r="B289" s="80"/>
      <c r="C289" s="79"/>
      <c r="D289" s="80"/>
      <c r="E289" s="74">
        <v>0</v>
      </c>
      <c r="F289" s="74">
        <v>0</v>
      </c>
    </row>
    <row r="290" spans="1:6" ht="30.75" customHeight="1">
      <c r="A290" s="78">
        <f t="shared" si="18"/>
        <v>7</v>
      </c>
      <c r="B290" s="80"/>
      <c r="C290" s="79"/>
      <c r="D290" s="80"/>
      <c r="E290" s="74">
        <v>0</v>
      </c>
      <c r="F290" s="74"/>
    </row>
    <row r="291" spans="1:6" ht="30.75" customHeight="1">
      <c r="A291" s="78">
        <f t="shared" si="18"/>
        <v>8</v>
      </c>
      <c r="B291" s="80"/>
      <c r="C291" s="79"/>
      <c r="D291" s="80"/>
      <c r="E291" s="74">
        <v>0</v>
      </c>
      <c r="F291" s="74"/>
    </row>
    <row r="292" spans="1:6" ht="30.75" customHeight="1">
      <c r="A292" s="78">
        <f t="shared" si="18"/>
        <v>9</v>
      </c>
      <c r="B292" s="80"/>
      <c r="C292" s="79"/>
      <c r="D292" s="80"/>
      <c r="E292" s="74">
        <v>0</v>
      </c>
      <c r="F292" s="74"/>
    </row>
    <row r="293" spans="1:6" ht="30.75" customHeight="1">
      <c r="A293" s="78">
        <f t="shared" si="18"/>
        <v>10</v>
      </c>
      <c r="B293" s="80"/>
      <c r="C293" s="79"/>
      <c r="D293" s="80"/>
      <c r="E293" s="74">
        <v>0</v>
      </c>
      <c r="F293" s="74"/>
    </row>
    <row r="294" spans="1:6" ht="30.75" customHeight="1">
      <c r="A294" s="78">
        <f t="shared" si="18"/>
        <v>11</v>
      </c>
      <c r="B294" s="80"/>
      <c r="C294" s="79"/>
      <c r="D294" s="80"/>
      <c r="E294" s="74">
        <v>0</v>
      </c>
      <c r="F294" s="74"/>
    </row>
    <row r="295" spans="1:6" ht="30.75" customHeight="1">
      <c r="A295" s="78">
        <f>A294+1</f>
        <v>12</v>
      </c>
      <c r="B295" s="80"/>
      <c r="C295" s="79"/>
      <c r="D295" s="80"/>
      <c r="E295" s="74">
        <v>0</v>
      </c>
      <c r="F295" s="74"/>
    </row>
    <row r="296" spans="1:6" ht="30.75" customHeight="1">
      <c r="A296" s="78">
        <f t="shared" si="18"/>
        <v>13</v>
      </c>
      <c r="B296" s="80"/>
      <c r="C296" s="79"/>
      <c r="D296" s="80"/>
      <c r="E296" s="74">
        <v>0</v>
      </c>
      <c r="F296" s="74"/>
    </row>
    <row r="297" spans="1:6" ht="30.75" customHeight="1">
      <c r="A297" s="78">
        <f t="shared" si="18"/>
        <v>14</v>
      </c>
      <c r="B297" s="80"/>
      <c r="C297" s="79"/>
      <c r="D297" s="80"/>
      <c r="E297" s="74">
        <v>0</v>
      </c>
      <c r="F297" s="74"/>
    </row>
    <row r="298" spans="1:6" ht="30.75" customHeight="1">
      <c r="A298" s="78">
        <f t="shared" si="18"/>
        <v>15</v>
      </c>
      <c r="B298" s="80"/>
      <c r="C298" s="79"/>
      <c r="D298" s="80"/>
      <c r="E298" s="74">
        <v>0</v>
      </c>
      <c r="F298" s="74"/>
    </row>
    <row r="299" spans="1:6" ht="30.75" customHeight="1">
      <c r="A299" s="78">
        <f t="shared" si="18"/>
        <v>16</v>
      </c>
      <c r="B299" s="80"/>
      <c r="C299" s="79"/>
      <c r="D299" s="80"/>
      <c r="E299" s="74">
        <v>0</v>
      </c>
      <c r="F299" s="74"/>
    </row>
    <row r="300" spans="1:6" ht="30.75" customHeight="1">
      <c r="A300" s="78">
        <f t="shared" si="18"/>
        <v>17</v>
      </c>
      <c r="B300" s="80"/>
      <c r="C300" s="79"/>
      <c r="D300" s="80"/>
      <c r="E300" s="74">
        <v>0</v>
      </c>
      <c r="F300" s="74"/>
    </row>
    <row r="301" spans="1:6" ht="30.75" customHeight="1">
      <c r="A301" s="78">
        <f t="shared" si="18"/>
        <v>18</v>
      </c>
      <c r="B301" s="80"/>
      <c r="C301" s="79"/>
      <c r="D301" s="80"/>
      <c r="E301" s="74">
        <v>0</v>
      </c>
      <c r="F301" s="74"/>
    </row>
    <row r="302" spans="1:6" ht="30.75" customHeight="1" thickBot="1">
      <c r="A302" s="82">
        <f>A301+1</f>
        <v>19</v>
      </c>
      <c r="B302" s="157"/>
      <c r="C302" s="83"/>
      <c r="D302" s="84"/>
      <c r="E302" s="74">
        <v>0</v>
      </c>
      <c r="F302" s="167"/>
    </row>
    <row r="303" spans="1:6" ht="30.75" customHeight="1" thickBot="1">
      <c r="A303" s="146">
        <f>A302+1</f>
        <v>20</v>
      </c>
      <c r="B303" s="86"/>
      <c r="C303" s="144" t="s">
        <v>27</v>
      </c>
      <c r="D303" s="86"/>
      <c r="E303" s="194">
        <f>SUM(E284:E302)</f>
        <v>0</v>
      </c>
      <c r="F303" s="85">
        <f>SUM(F284:F302)</f>
        <v>0</v>
      </c>
    </row>
    <row r="304" spans="1:6" ht="12.75" customHeight="1">
      <c r="A304" s="81"/>
      <c r="B304" s="81"/>
      <c r="C304" s="81"/>
      <c r="D304" s="81"/>
      <c r="E304" s="81"/>
      <c r="F304" s="81"/>
    </row>
    <row r="305" spans="1:6" ht="18.75" customHeight="1">
      <c r="A305" s="221" t="s">
        <v>349</v>
      </c>
      <c r="B305" s="221"/>
      <c r="C305" s="221"/>
      <c r="D305" s="221"/>
      <c r="E305" s="221"/>
      <c r="F305" s="221"/>
    </row>
    <row r="306" spans="1:6" ht="14.25" customHeight="1" thickBot="1">
      <c r="A306" s="89"/>
      <c r="B306" s="89"/>
      <c r="C306" s="89"/>
      <c r="D306" s="89"/>
      <c r="E306" s="89"/>
      <c r="F306" s="89"/>
    </row>
    <row r="307" spans="1:6" ht="15" customHeight="1">
      <c r="A307" s="58"/>
      <c r="B307" s="89"/>
      <c r="C307" s="89"/>
      <c r="D307" s="150" t="s">
        <v>325</v>
      </c>
      <c r="E307" s="150" t="s">
        <v>326</v>
      </c>
      <c r="F307" s="150" t="s">
        <v>343</v>
      </c>
    </row>
    <row r="308" spans="1:6" ht="40.5" customHeight="1" thickBot="1">
      <c r="A308" s="89"/>
      <c r="B308" s="89"/>
      <c r="C308" s="89"/>
      <c r="D308" s="166" t="s">
        <v>327</v>
      </c>
      <c r="E308" s="166" t="s">
        <v>330</v>
      </c>
      <c r="F308" s="166" t="s">
        <v>331</v>
      </c>
    </row>
    <row r="309" spans="1:6" s="92" customFormat="1" ht="17.25" customHeight="1">
      <c r="A309" s="87" t="s">
        <v>28</v>
      </c>
      <c r="B309" s="87"/>
      <c r="C309" s="38"/>
      <c r="D309" s="195">
        <f>E303</f>
        <v>0</v>
      </c>
      <c r="E309" s="158">
        <f>F303</f>
        <v>0</v>
      </c>
      <c r="F309" s="196">
        <f>SUM(D309:E309)</f>
        <v>0</v>
      </c>
    </row>
    <row r="310" spans="1:6" ht="15.75" customHeight="1">
      <c r="A310" s="87"/>
      <c r="B310" s="87"/>
      <c r="C310" s="87"/>
      <c r="D310" s="158"/>
      <c r="E310" s="168"/>
      <c r="F310" s="168"/>
    </row>
    <row r="311" spans="1:6" ht="17.25" customHeight="1" thickBot="1">
      <c r="A311" s="87" t="s">
        <v>342</v>
      </c>
      <c r="B311" s="90"/>
      <c r="C311" s="91"/>
      <c r="D311" s="149">
        <v>0</v>
      </c>
      <c r="E311" s="149">
        <v>0</v>
      </c>
      <c r="F311" s="147"/>
    </row>
    <row r="312" spans="1:6" s="38" customFormat="1" ht="15.75" customHeight="1">
      <c r="A312" s="87"/>
      <c r="B312" s="87"/>
      <c r="C312" s="88"/>
      <c r="D312" s="150"/>
      <c r="E312" s="150"/>
      <c r="F312" s="148"/>
    </row>
    <row r="313" spans="1:6" s="38" customFormat="1" ht="17.25" customHeight="1" thickBot="1">
      <c r="A313" s="87" t="s">
        <v>35</v>
      </c>
      <c r="B313" s="81"/>
      <c r="D313" s="181"/>
      <c r="E313" s="182"/>
      <c r="F313" s="181">
        <f>SUM(D313:E313)</f>
        <v>0</v>
      </c>
    </row>
    <row r="314" spans="1:6" s="38" customFormat="1" ht="15.75" customHeight="1">
      <c r="A314" s="87"/>
      <c r="B314" s="81"/>
      <c r="D314" s="158"/>
      <c r="E314" s="150"/>
      <c r="F314" s="150"/>
    </row>
    <row r="315" spans="1:6" ht="18" customHeight="1" thickBot="1">
      <c r="A315" s="87" t="s">
        <v>354</v>
      </c>
      <c r="B315" s="81"/>
      <c r="C315" s="81"/>
      <c r="D315" s="197"/>
      <c r="E315" s="197"/>
      <c r="F315" s="183">
        <f>SUM(D315:E315)</f>
        <v>0</v>
      </c>
    </row>
    <row r="316" spans="1:6" ht="20.25" customHeight="1">
      <c r="A316" s="363" t="s">
        <v>19</v>
      </c>
      <c r="B316" s="364"/>
      <c r="C316" s="364"/>
      <c r="D316" s="364"/>
      <c r="E316" s="364"/>
      <c r="F316" s="365"/>
    </row>
    <row r="317" spans="1:6" ht="9" customHeight="1" thickBot="1">
      <c r="A317" s="104"/>
      <c r="B317" s="62"/>
      <c r="C317" s="62"/>
      <c r="D317" s="62"/>
      <c r="E317" s="62"/>
      <c r="F317" s="105"/>
    </row>
    <row r="318" spans="1:6" ht="14.25" customHeight="1" thickBot="1">
      <c r="A318" s="153"/>
      <c r="B318" s="154"/>
      <c r="C318" s="97"/>
      <c r="D318" s="222" t="s">
        <v>25</v>
      </c>
      <c r="E318" s="222"/>
      <c r="F318" s="215"/>
    </row>
    <row r="319" spans="1:6" ht="17.25" customHeight="1" thickBot="1">
      <c r="A319" s="129" t="s">
        <v>337</v>
      </c>
      <c r="B319" s="70"/>
      <c r="C319" s="69" t="s">
        <v>338</v>
      </c>
      <c r="D319" s="64" t="s">
        <v>339</v>
      </c>
      <c r="E319" s="64" t="s">
        <v>340</v>
      </c>
      <c r="F319" s="64" t="s">
        <v>341</v>
      </c>
    </row>
    <row r="320" spans="1:6" ht="20.25" customHeight="1" thickBot="1">
      <c r="A320" s="98" t="s">
        <v>315</v>
      </c>
      <c r="B320" s="100"/>
      <c r="C320" s="100"/>
      <c r="D320" s="169" t="s">
        <v>328</v>
      </c>
      <c r="E320" s="169" t="s">
        <v>329</v>
      </c>
      <c r="F320" s="179" t="s">
        <v>331</v>
      </c>
    </row>
    <row r="321" spans="1:6" ht="20.25" customHeight="1" thickBot="1">
      <c r="A321" s="51">
        <f>A278+1</f>
        <v>224</v>
      </c>
      <c r="B321" s="71" t="s">
        <v>20</v>
      </c>
      <c r="C321" s="72"/>
      <c r="D321" s="198">
        <v>0</v>
      </c>
      <c r="E321" s="185"/>
      <c r="F321" s="184">
        <f>SUM(D321:E321)</f>
        <v>0</v>
      </c>
    </row>
    <row r="322" spans="1:6" ht="20.25" customHeight="1" thickBot="1">
      <c r="A322" s="51">
        <f aca="true" t="shared" si="19" ref="A322:A327">A321+1</f>
        <v>225</v>
      </c>
      <c r="B322" s="71" t="s">
        <v>322</v>
      </c>
      <c r="C322" s="39"/>
      <c r="D322" s="186"/>
      <c r="E322" s="185">
        <v>0</v>
      </c>
      <c r="F322" s="185">
        <f>SUM(D322:E322)</f>
        <v>0</v>
      </c>
    </row>
    <row r="323" spans="1:6" ht="20.25" customHeight="1" thickBot="1">
      <c r="A323" s="51"/>
      <c r="B323" s="71" t="s">
        <v>21</v>
      </c>
      <c r="C323" s="39"/>
      <c r="D323" s="63"/>
      <c r="E323" s="156"/>
      <c r="F323" s="64"/>
    </row>
    <row r="324" spans="1:6" ht="20.25" customHeight="1" thickBot="1">
      <c r="A324" s="51">
        <f>A322+1</f>
        <v>226</v>
      </c>
      <c r="B324" s="63"/>
      <c r="C324" s="71" t="s">
        <v>345</v>
      </c>
      <c r="D324" s="63"/>
      <c r="E324" s="129"/>
      <c r="F324" s="64"/>
    </row>
    <row r="325" spans="1:6" ht="20.25" customHeight="1" thickBot="1">
      <c r="A325" s="51">
        <f t="shared" si="19"/>
        <v>227</v>
      </c>
      <c r="B325" s="63"/>
      <c r="C325" s="71" t="s">
        <v>346</v>
      </c>
      <c r="D325" s="63"/>
      <c r="E325" s="129"/>
      <c r="F325" s="64"/>
    </row>
    <row r="326" spans="1:6" ht="20.25" customHeight="1" thickBot="1">
      <c r="A326" s="51">
        <f t="shared" si="19"/>
        <v>228</v>
      </c>
      <c r="B326" s="63"/>
      <c r="C326" s="71" t="s">
        <v>347</v>
      </c>
      <c r="D326" s="63"/>
      <c r="E326" s="129"/>
      <c r="F326" s="64"/>
    </row>
    <row r="327" spans="1:6" ht="20.25" customHeight="1" thickBot="1">
      <c r="A327" s="51">
        <f t="shared" si="19"/>
        <v>229</v>
      </c>
      <c r="B327" s="347" t="s">
        <v>22</v>
      </c>
      <c r="C327" s="348"/>
      <c r="D327" s="187">
        <f>SUM(D321:D326)</f>
        <v>0</v>
      </c>
      <c r="E327" s="188">
        <f>SUM(E322:E326)</f>
        <v>0</v>
      </c>
      <c r="F327" s="185">
        <f>SUM(D327:E327)</f>
        <v>0</v>
      </c>
    </row>
    <row r="328" spans="1:6" ht="20.25" customHeight="1" thickBot="1">
      <c r="A328" s="98" t="s">
        <v>37</v>
      </c>
      <c r="B328" s="99"/>
      <c r="C328" s="99"/>
      <c r="D328" s="106"/>
      <c r="E328" s="106"/>
      <c r="F328" s="124"/>
    </row>
    <row r="329" spans="1:6" ht="20.25" customHeight="1" thickBot="1">
      <c r="A329" s="141" t="s">
        <v>316</v>
      </c>
      <c r="B329" s="142"/>
      <c r="C329" s="143"/>
      <c r="D329" s="106"/>
      <c r="E329" s="106"/>
      <c r="F329" s="124"/>
    </row>
    <row r="330" spans="1:6" ht="20.25" customHeight="1" thickBot="1">
      <c r="A330" s="56">
        <f>A327+1</f>
        <v>230</v>
      </c>
      <c r="B330" s="111" t="s">
        <v>52</v>
      </c>
      <c r="C330" s="109"/>
      <c r="D330" s="187">
        <f>F330</f>
        <v>0</v>
      </c>
      <c r="E330" s="188">
        <v>0</v>
      </c>
      <c r="F330" s="200">
        <f>E24</f>
        <v>0</v>
      </c>
    </row>
    <row r="331" spans="1:6" ht="20.25" customHeight="1" thickBot="1">
      <c r="A331" s="56">
        <f>A330+1</f>
        <v>231</v>
      </c>
      <c r="B331" s="109" t="s">
        <v>53</v>
      </c>
      <c r="C331" s="109"/>
      <c r="D331" s="187">
        <f aca="true" t="shared" si="20" ref="D331:D350">F331</f>
        <v>0</v>
      </c>
      <c r="E331" s="188">
        <v>0</v>
      </c>
      <c r="F331" s="200">
        <f>E36</f>
        <v>0</v>
      </c>
    </row>
    <row r="332" spans="1:6" ht="20.25" customHeight="1" thickBot="1">
      <c r="A332" s="56">
        <f aca="true" t="shared" si="21" ref="A332:A354">A331+1</f>
        <v>232</v>
      </c>
      <c r="B332" s="109" t="s">
        <v>54</v>
      </c>
      <c r="C332" s="109"/>
      <c r="D332" s="187">
        <f t="shared" si="20"/>
        <v>0</v>
      </c>
      <c r="E332" s="188">
        <v>0</v>
      </c>
      <c r="F332" s="185">
        <f>E44</f>
        <v>0</v>
      </c>
    </row>
    <row r="333" spans="1:6" ht="20.25" customHeight="1" thickBot="1">
      <c r="A333" s="56">
        <f t="shared" si="21"/>
        <v>233</v>
      </c>
      <c r="B333" s="109" t="s">
        <v>38</v>
      </c>
      <c r="C333" s="109"/>
      <c r="D333" s="187">
        <f t="shared" si="20"/>
        <v>0</v>
      </c>
      <c r="E333" s="188">
        <v>0</v>
      </c>
      <c r="F333" s="188">
        <f>E44</f>
        <v>0</v>
      </c>
    </row>
    <row r="334" spans="1:6" ht="20.25" customHeight="1" thickBot="1">
      <c r="A334" s="56">
        <f t="shared" si="21"/>
        <v>234</v>
      </c>
      <c r="B334" s="401" t="s">
        <v>55</v>
      </c>
      <c r="C334" s="402"/>
      <c r="D334" s="187">
        <f t="shared" si="20"/>
        <v>0</v>
      </c>
      <c r="E334" s="188">
        <v>0</v>
      </c>
      <c r="F334" s="188">
        <f>E61</f>
        <v>0</v>
      </c>
    </row>
    <row r="335" spans="1:6" ht="20.25" customHeight="1" thickBot="1">
      <c r="A335" s="56">
        <f t="shared" si="21"/>
        <v>235</v>
      </c>
      <c r="B335" s="239" t="s">
        <v>377</v>
      </c>
      <c r="C335" s="227"/>
      <c r="D335" s="187">
        <f>E70</f>
        <v>0</v>
      </c>
      <c r="E335" s="188">
        <v>0</v>
      </c>
      <c r="F335" s="188">
        <f>E70</f>
        <v>0</v>
      </c>
    </row>
    <row r="336" spans="1:6" ht="20.25" customHeight="1" thickBot="1">
      <c r="A336" s="56">
        <f t="shared" si="21"/>
        <v>236</v>
      </c>
      <c r="B336" s="109" t="s">
        <v>56</v>
      </c>
      <c r="C336" s="109"/>
      <c r="D336" s="187">
        <f t="shared" si="20"/>
        <v>0</v>
      </c>
      <c r="E336" s="188">
        <v>0</v>
      </c>
      <c r="F336" s="188">
        <f>E79</f>
        <v>0</v>
      </c>
    </row>
    <row r="337" spans="1:6" ht="20.25" customHeight="1" thickBot="1">
      <c r="A337" s="56">
        <f t="shared" si="21"/>
        <v>237</v>
      </c>
      <c r="B337" s="239" t="s">
        <v>378</v>
      </c>
      <c r="C337" s="227"/>
      <c r="D337" s="187">
        <f t="shared" si="20"/>
        <v>0</v>
      </c>
      <c r="E337" s="188">
        <v>0</v>
      </c>
      <c r="F337" s="188">
        <f>E84</f>
        <v>0</v>
      </c>
    </row>
    <row r="338" spans="1:6" ht="20.25" customHeight="1" thickBot="1">
      <c r="A338" s="56">
        <f t="shared" si="21"/>
        <v>238</v>
      </c>
      <c r="B338" s="401" t="s">
        <v>323</v>
      </c>
      <c r="C338" s="402"/>
      <c r="D338" s="187">
        <f t="shared" si="20"/>
        <v>0</v>
      </c>
      <c r="E338" s="188">
        <v>0</v>
      </c>
      <c r="F338" s="188">
        <f>E92</f>
        <v>0</v>
      </c>
    </row>
    <row r="339" spans="1:11" ht="20.25" customHeight="1" thickBot="1">
      <c r="A339" s="56">
        <f t="shared" si="21"/>
        <v>239</v>
      </c>
      <c r="B339" s="109" t="s">
        <v>60</v>
      </c>
      <c r="C339" s="109"/>
      <c r="D339" s="187">
        <f t="shared" si="20"/>
        <v>0</v>
      </c>
      <c r="E339" s="188">
        <v>0</v>
      </c>
      <c r="F339" s="188">
        <f>E105</f>
        <v>0</v>
      </c>
      <c r="K339" s="207"/>
    </row>
    <row r="340" spans="1:11" ht="20.25" customHeight="1" thickBot="1">
      <c r="A340" s="56">
        <f t="shared" si="21"/>
        <v>240</v>
      </c>
      <c r="B340" s="109" t="s">
        <v>61</v>
      </c>
      <c r="C340" s="109"/>
      <c r="D340" s="187">
        <f t="shared" si="20"/>
        <v>0</v>
      </c>
      <c r="E340" s="188">
        <v>0</v>
      </c>
      <c r="F340" s="188">
        <f>E118</f>
        <v>0</v>
      </c>
      <c r="K340" s="207"/>
    </row>
    <row r="341" spans="1:6" ht="20.25" customHeight="1" thickBot="1">
      <c r="A341" s="56">
        <f t="shared" si="21"/>
        <v>241</v>
      </c>
      <c r="B341" s="109" t="s">
        <v>62</v>
      </c>
      <c r="C341" s="109"/>
      <c r="D341" s="187">
        <f t="shared" si="20"/>
        <v>0</v>
      </c>
      <c r="E341" s="188">
        <v>0</v>
      </c>
      <c r="F341" s="188">
        <f>E132</f>
        <v>0</v>
      </c>
    </row>
    <row r="342" spans="1:6" ht="20.25" customHeight="1" thickBot="1">
      <c r="A342" s="56">
        <f t="shared" si="21"/>
        <v>242</v>
      </c>
      <c r="B342" s="239" t="s">
        <v>379</v>
      </c>
      <c r="C342" s="227"/>
      <c r="D342" s="187">
        <f t="shared" si="20"/>
        <v>0</v>
      </c>
      <c r="E342" s="188">
        <v>0</v>
      </c>
      <c r="F342" s="188">
        <f>E137</f>
        <v>0</v>
      </c>
    </row>
    <row r="343" spans="1:6" ht="20.25" customHeight="1" thickBot="1">
      <c r="A343" s="56">
        <f t="shared" si="21"/>
        <v>243</v>
      </c>
      <c r="B343" s="109" t="s">
        <v>63</v>
      </c>
      <c r="C343" s="109"/>
      <c r="D343" s="187">
        <f t="shared" si="20"/>
        <v>0</v>
      </c>
      <c r="E343" s="188">
        <v>0</v>
      </c>
      <c r="F343" s="188">
        <f>E150</f>
        <v>0</v>
      </c>
    </row>
    <row r="344" spans="1:6" ht="20.25" customHeight="1" thickBot="1">
      <c r="A344" s="56">
        <f t="shared" si="21"/>
        <v>244</v>
      </c>
      <c r="B344" s="109" t="s">
        <v>64</v>
      </c>
      <c r="C344" s="109"/>
      <c r="D344" s="187">
        <f>F344</f>
        <v>0</v>
      </c>
      <c r="E344" s="188">
        <v>0</v>
      </c>
      <c r="F344" s="188">
        <f>E168</f>
        <v>0</v>
      </c>
    </row>
    <row r="345" spans="1:6" ht="20.25" customHeight="1" thickBot="1">
      <c r="A345" s="56">
        <f t="shared" si="21"/>
        <v>245</v>
      </c>
      <c r="B345" s="109" t="s">
        <v>65</v>
      </c>
      <c r="C345" s="109"/>
      <c r="D345" s="187">
        <f t="shared" si="20"/>
        <v>0</v>
      </c>
      <c r="E345" s="188">
        <v>0</v>
      </c>
      <c r="F345" s="188">
        <f>E184</f>
        <v>0</v>
      </c>
    </row>
    <row r="346" spans="1:6" ht="20.25" customHeight="1" thickBot="1">
      <c r="A346" s="56">
        <f t="shared" si="21"/>
        <v>246</v>
      </c>
      <c r="B346" s="109" t="s">
        <v>66</v>
      </c>
      <c r="C346" s="109"/>
      <c r="D346" s="187">
        <f t="shared" si="20"/>
        <v>0</v>
      </c>
      <c r="E346" s="188">
        <v>0</v>
      </c>
      <c r="F346" s="188">
        <f>E198</f>
        <v>0</v>
      </c>
    </row>
    <row r="347" spans="1:6" ht="20.25" customHeight="1" thickBot="1">
      <c r="A347" s="56">
        <f t="shared" si="21"/>
        <v>247</v>
      </c>
      <c r="B347" s="109" t="s">
        <v>67</v>
      </c>
      <c r="C347" s="109"/>
      <c r="D347" s="187">
        <f t="shared" si="20"/>
        <v>0</v>
      </c>
      <c r="E347" s="188">
        <v>0</v>
      </c>
      <c r="F347" s="188">
        <f>E210</f>
        <v>0</v>
      </c>
    </row>
    <row r="348" spans="1:6" ht="20.25" customHeight="1" thickBot="1">
      <c r="A348" s="56">
        <f t="shared" si="21"/>
        <v>248</v>
      </c>
      <c r="B348" s="109" t="s">
        <v>59</v>
      </c>
      <c r="C348" s="109"/>
      <c r="D348" s="187">
        <f t="shared" si="20"/>
        <v>0</v>
      </c>
      <c r="E348" s="188">
        <v>0</v>
      </c>
      <c r="F348" s="188">
        <f>E223</f>
        <v>0</v>
      </c>
    </row>
    <row r="349" spans="1:6" ht="20.25" customHeight="1" thickBot="1">
      <c r="A349" s="56">
        <f t="shared" si="21"/>
        <v>249</v>
      </c>
      <c r="B349" s="109" t="s">
        <v>58</v>
      </c>
      <c r="C349" s="109"/>
      <c r="D349" s="187">
        <f t="shared" si="20"/>
        <v>0</v>
      </c>
      <c r="E349" s="188">
        <v>0</v>
      </c>
      <c r="F349" s="188">
        <f>E234</f>
        <v>0</v>
      </c>
    </row>
    <row r="350" spans="1:6" ht="20.25" customHeight="1" thickBot="1">
      <c r="A350" s="56">
        <f t="shared" si="21"/>
        <v>250</v>
      </c>
      <c r="B350" s="109" t="s">
        <v>57</v>
      </c>
      <c r="C350" s="109"/>
      <c r="D350" s="187">
        <f t="shared" si="20"/>
        <v>0</v>
      </c>
      <c r="E350" s="188">
        <v>0</v>
      </c>
      <c r="F350" s="188">
        <f>E244</f>
        <v>0</v>
      </c>
    </row>
    <row r="351" spans="1:6" ht="20.25" customHeight="1" thickBot="1">
      <c r="A351" s="136" t="s">
        <v>317</v>
      </c>
      <c r="B351" s="109"/>
      <c r="C351" s="109"/>
      <c r="D351" s="191"/>
      <c r="E351" s="109"/>
      <c r="F351" s="189"/>
    </row>
    <row r="352" spans="1:6" ht="20.25" customHeight="1" thickBot="1">
      <c r="A352" s="56">
        <f>A350+1</f>
        <v>251</v>
      </c>
      <c r="B352" s="109" t="s">
        <v>70</v>
      </c>
      <c r="C352" s="109"/>
      <c r="D352" s="187">
        <f>F352</f>
        <v>0</v>
      </c>
      <c r="E352" s="188">
        <v>0</v>
      </c>
      <c r="F352" s="201">
        <f>E248</f>
        <v>0</v>
      </c>
    </row>
    <row r="353" spans="1:6" ht="20.25" customHeight="1" thickBot="1">
      <c r="A353" s="56">
        <f t="shared" si="21"/>
        <v>252</v>
      </c>
      <c r="B353" s="109" t="s">
        <v>69</v>
      </c>
      <c r="C353" s="109"/>
      <c r="D353" s="187">
        <f>F353</f>
        <v>0</v>
      </c>
      <c r="E353" s="188">
        <v>0</v>
      </c>
      <c r="F353" s="201">
        <f>E251</f>
        <v>0</v>
      </c>
    </row>
    <row r="354" spans="1:6" ht="20.25" customHeight="1" thickBot="1">
      <c r="A354" s="56">
        <f t="shared" si="21"/>
        <v>253</v>
      </c>
      <c r="B354" s="102" t="s">
        <v>71</v>
      </c>
      <c r="C354" s="102"/>
      <c r="D354" s="187">
        <f>F354</f>
        <v>0</v>
      </c>
      <c r="E354" s="188">
        <v>0</v>
      </c>
      <c r="F354" s="202">
        <f>E263</f>
        <v>0</v>
      </c>
    </row>
    <row r="355" spans="1:6" ht="20.25" customHeight="1" thickBot="1">
      <c r="A355" s="56">
        <f>A354+1</f>
        <v>254</v>
      </c>
      <c r="B355" s="239" t="s">
        <v>72</v>
      </c>
      <c r="C355" s="403"/>
      <c r="D355" s="187">
        <f>F355</f>
        <v>0</v>
      </c>
      <c r="E355" s="188">
        <v>0</v>
      </c>
      <c r="F355" s="201">
        <f>E272</f>
        <v>0</v>
      </c>
    </row>
    <row r="356" spans="1:6" ht="20.25" customHeight="1" thickBot="1">
      <c r="A356" s="136" t="s">
        <v>11</v>
      </c>
      <c r="B356" s="107"/>
      <c r="C356" s="107"/>
      <c r="D356" s="192"/>
      <c r="E356" s="109"/>
      <c r="F356" s="125"/>
    </row>
    <row r="357" spans="1:6" ht="20.25" customHeight="1" thickBot="1">
      <c r="A357" s="56">
        <f>A355+1</f>
        <v>255</v>
      </c>
      <c r="B357" s="366" t="s">
        <v>68</v>
      </c>
      <c r="C357" s="367"/>
      <c r="D357" s="199">
        <f>F357</f>
        <v>0</v>
      </c>
      <c r="E357" s="188">
        <v>0</v>
      </c>
      <c r="F357" s="201">
        <f>E277</f>
        <v>0</v>
      </c>
    </row>
    <row r="358" spans="1:9" ht="20.25" customHeight="1" thickBot="1">
      <c r="A358" s="56">
        <f>A357+1</f>
        <v>256</v>
      </c>
      <c r="B358" s="372" t="s">
        <v>23</v>
      </c>
      <c r="C358" s="373"/>
      <c r="D358" s="203">
        <f>SUM(D330:D357)</f>
        <v>0</v>
      </c>
      <c r="E358" s="203">
        <v>0</v>
      </c>
      <c r="F358" s="204">
        <f>E278</f>
        <v>0</v>
      </c>
      <c r="G358" s="193"/>
      <c r="I358" s="190"/>
    </row>
    <row r="359" spans="1:6" ht="20.25" customHeight="1" thickBot="1">
      <c r="A359" s="51">
        <f>A358+1</f>
        <v>257</v>
      </c>
      <c r="B359" s="366" t="s">
        <v>344</v>
      </c>
      <c r="C359" s="367"/>
      <c r="D359" s="205">
        <f>-E359</f>
        <v>0</v>
      </c>
      <c r="E359" s="184">
        <f>F358*E315</f>
        <v>0</v>
      </c>
      <c r="F359" s="206"/>
    </row>
    <row r="360" spans="1:6" ht="20.25" customHeight="1" thickBot="1">
      <c r="A360" s="51">
        <f>A359+1</f>
        <v>258</v>
      </c>
      <c r="B360" s="372" t="s">
        <v>348</v>
      </c>
      <c r="C360" s="373"/>
      <c r="D360" s="187">
        <f>SUM(D358:D359)</f>
        <v>0</v>
      </c>
      <c r="E360" s="185">
        <f>SUM(E358:E359)</f>
        <v>0</v>
      </c>
      <c r="F360" s="201">
        <f>SUM(D360:E360)</f>
        <v>0</v>
      </c>
    </row>
    <row r="361" spans="1:6" ht="20.25" customHeight="1" thickBot="1">
      <c r="A361" s="137" t="s">
        <v>24</v>
      </c>
      <c r="B361" s="97"/>
      <c r="C361" s="97"/>
      <c r="D361" s="205">
        <f>D327-D360</f>
        <v>0</v>
      </c>
      <c r="E361" s="213">
        <f>E327-E360</f>
        <v>0</v>
      </c>
      <c r="F361" s="201"/>
    </row>
    <row r="362" spans="1:6" ht="31.5" customHeight="1">
      <c r="A362" s="349" t="s">
        <v>332</v>
      </c>
      <c r="B362" s="350"/>
      <c r="C362" s="350"/>
      <c r="D362" s="350"/>
      <c r="E362" s="350"/>
      <c r="F362" s="351"/>
    </row>
    <row r="363" spans="1:6" ht="18" customHeight="1">
      <c r="A363" s="352"/>
      <c r="B363" s="353"/>
      <c r="C363" s="353"/>
      <c r="D363" s="353"/>
      <c r="E363" s="353"/>
      <c r="F363" s="354"/>
    </row>
    <row r="364" spans="1:6" ht="29.25" customHeight="1" thickBot="1">
      <c r="A364" s="355"/>
      <c r="B364" s="356"/>
      <c r="C364" s="356"/>
      <c r="D364" s="356"/>
      <c r="E364" s="356"/>
      <c r="F364" s="357"/>
    </row>
    <row r="365" spans="1:6" ht="15.75" customHeight="1">
      <c r="A365" s="110"/>
      <c r="B365" s="101"/>
      <c r="C365" s="101"/>
      <c r="D365" s="103"/>
      <c r="E365" s="389" t="s">
        <v>36</v>
      </c>
      <c r="F365" s="390"/>
    </row>
    <row r="366" spans="1:6" ht="15.75" customHeight="1" thickBot="1">
      <c r="A366" s="104"/>
      <c r="B366" s="62"/>
      <c r="C366" s="62"/>
      <c r="D366" s="105"/>
      <c r="E366" s="391"/>
      <c r="F366" s="392"/>
    </row>
    <row r="367" spans="1:6" ht="20.25" customHeight="1">
      <c r="A367" s="320">
        <f>A360+1</f>
        <v>259</v>
      </c>
      <c r="B367" s="38"/>
      <c r="C367" s="299" t="s">
        <v>333</v>
      </c>
      <c r="D367" s="307"/>
      <c r="E367" s="335">
        <f>D360</f>
        <v>0</v>
      </c>
      <c r="F367" s="336"/>
    </row>
    <row r="368" spans="1:6" ht="20.25" customHeight="1">
      <c r="A368" s="321"/>
      <c r="B368" s="38"/>
      <c r="C368" s="325"/>
      <c r="D368" s="322"/>
      <c r="E368" s="337"/>
      <c r="F368" s="338"/>
    </row>
    <row r="369" spans="1:6" ht="20.25" customHeight="1">
      <c r="A369" s="321">
        <f>A367+1</f>
        <v>260</v>
      </c>
      <c r="B369" s="57"/>
      <c r="C369" s="275" t="s">
        <v>29</v>
      </c>
      <c r="D369" s="322"/>
      <c r="E369" s="368">
        <v>1.025</v>
      </c>
      <c r="F369" s="369"/>
    </row>
    <row r="370" spans="1:6" ht="20.25" customHeight="1">
      <c r="A370" s="324"/>
      <c r="B370"/>
      <c r="C370" s="308"/>
      <c r="D370" s="309"/>
      <c r="E370" s="370"/>
      <c r="F370" s="371"/>
    </row>
    <row r="371" spans="1:6" ht="20.25" customHeight="1">
      <c r="A371" s="320">
        <f>A369+1</f>
        <v>261</v>
      </c>
      <c r="B371" s="43"/>
      <c r="C371" s="299" t="s">
        <v>350</v>
      </c>
      <c r="D371" s="307"/>
      <c r="E371" s="397">
        <f>E367*E369</f>
        <v>0</v>
      </c>
      <c r="F371" s="398"/>
    </row>
    <row r="372" spans="1:6" s="46" customFormat="1" ht="20.25" customHeight="1" thickBot="1">
      <c r="A372" s="321"/>
      <c r="B372" s="38"/>
      <c r="C372" s="325"/>
      <c r="D372" s="322"/>
      <c r="E372" s="399"/>
      <c r="F372" s="400"/>
    </row>
    <row r="373" spans="1:6" ht="20.25" customHeight="1">
      <c r="A373" s="321">
        <f>A371+1</f>
        <v>262</v>
      </c>
      <c r="B373" s="38"/>
      <c r="C373" s="275" t="s">
        <v>351</v>
      </c>
      <c r="D373" s="322"/>
      <c r="E373" s="326">
        <f>D313</f>
        <v>0</v>
      </c>
      <c r="F373" s="327"/>
    </row>
    <row r="374" spans="1:6" ht="20.25" customHeight="1">
      <c r="A374" s="324"/>
      <c r="B374" s="42"/>
      <c r="C374" s="308"/>
      <c r="D374" s="309"/>
      <c r="E374" s="328"/>
      <c r="F374" s="329"/>
    </row>
    <row r="375" spans="1:6" ht="20.25" customHeight="1">
      <c r="A375" s="320">
        <f>A373+1</f>
        <v>263</v>
      </c>
      <c r="B375" s="43"/>
      <c r="C375" s="299" t="s">
        <v>30</v>
      </c>
      <c r="D375" s="307"/>
      <c r="E375" s="331"/>
      <c r="F375" s="332"/>
    </row>
    <row r="376" spans="1:6" s="42" customFormat="1" ht="20.25" customHeight="1">
      <c r="A376" s="321"/>
      <c r="B376" s="38"/>
      <c r="C376" s="330"/>
      <c r="D376" s="322"/>
      <c r="E376" s="333"/>
      <c r="F376" s="334"/>
    </row>
    <row r="377" spans="1:6" ht="20.25" customHeight="1">
      <c r="A377" s="321">
        <f>A375+1</f>
        <v>264</v>
      </c>
      <c r="B377" s="38"/>
      <c r="C377" s="275" t="s">
        <v>334</v>
      </c>
      <c r="D377" s="322"/>
      <c r="E377" s="343"/>
      <c r="F377" s="344"/>
    </row>
    <row r="378" spans="1:6" ht="20.25" customHeight="1">
      <c r="A378" s="324"/>
      <c r="B378" s="42"/>
      <c r="C378" s="308"/>
      <c r="D378" s="309"/>
      <c r="E378" s="345"/>
      <c r="F378" s="346"/>
    </row>
    <row r="379" spans="1:6" ht="20.25" customHeight="1">
      <c r="A379" s="320">
        <f>A377+1</f>
        <v>265</v>
      </c>
      <c r="B379" s="43"/>
      <c r="C379" s="299" t="s">
        <v>31</v>
      </c>
      <c r="D379" s="307"/>
      <c r="E379" s="404"/>
      <c r="F379" s="405"/>
    </row>
    <row r="380" spans="1:6" ht="20.25" customHeight="1">
      <c r="A380" s="324"/>
      <c r="B380" s="42"/>
      <c r="C380" s="308"/>
      <c r="D380" s="309"/>
      <c r="E380" s="406"/>
      <c r="F380" s="407"/>
    </row>
    <row r="381" spans="1:6" ht="20.25" customHeight="1">
      <c r="A381" s="321">
        <f>A379+1</f>
        <v>266</v>
      </c>
      <c r="B381" s="38"/>
      <c r="C381" s="275" t="s">
        <v>32</v>
      </c>
      <c r="D381" s="322"/>
      <c r="E381" s="408"/>
      <c r="F381" s="409"/>
    </row>
    <row r="382" spans="1:6" ht="20.25" customHeight="1" thickBot="1">
      <c r="A382" s="339"/>
      <c r="B382" s="46"/>
      <c r="C382" s="310"/>
      <c r="D382" s="311"/>
      <c r="E382" s="410"/>
      <c r="F382" s="411"/>
    </row>
    <row r="383" spans="1:7" ht="32.25" customHeight="1">
      <c r="A383" s="349" t="s">
        <v>335</v>
      </c>
      <c r="B383" s="350"/>
      <c r="C383" s="350"/>
      <c r="D383" s="350"/>
      <c r="E383" s="350"/>
      <c r="F383" s="351"/>
      <c r="G383" s="44"/>
    </row>
    <row r="384" spans="1:6" ht="12.75" customHeight="1">
      <c r="A384" s="352"/>
      <c r="B384" s="353"/>
      <c r="C384" s="353"/>
      <c r="D384" s="353"/>
      <c r="E384" s="353"/>
      <c r="F384" s="354"/>
    </row>
    <row r="385" spans="1:6" ht="54.75" customHeight="1" thickBot="1">
      <c r="A385" s="355"/>
      <c r="B385" s="356"/>
      <c r="C385" s="356"/>
      <c r="D385" s="356"/>
      <c r="E385" s="356"/>
      <c r="F385" s="357"/>
    </row>
    <row r="386" spans="1:6" ht="18.75" customHeight="1">
      <c r="A386" s="153"/>
      <c r="B386" s="38"/>
      <c r="C386" s="154"/>
      <c r="D386" s="155"/>
      <c r="E386" s="412" t="s">
        <v>380</v>
      </c>
      <c r="F386" s="413"/>
    </row>
    <row r="387" spans="1:6" ht="14.25" customHeight="1" thickBot="1">
      <c r="A387" s="104"/>
      <c r="B387" s="46"/>
      <c r="C387" s="62"/>
      <c r="D387" s="105"/>
      <c r="E387" s="414" t="s">
        <v>381</v>
      </c>
      <c r="F387" s="415"/>
    </row>
    <row r="388" spans="1:6" ht="15.75" customHeight="1">
      <c r="A388" s="321">
        <f>A381+1</f>
        <v>267</v>
      </c>
      <c r="B388" s="38"/>
      <c r="C388" s="275" t="s">
        <v>333</v>
      </c>
      <c r="D388" s="276"/>
      <c r="E388" s="335">
        <f>D360</f>
        <v>0</v>
      </c>
      <c r="F388" s="358"/>
    </row>
    <row r="389" spans="1:6" ht="15.75" customHeight="1">
      <c r="A389" s="321"/>
      <c r="B389" s="45"/>
      <c r="C389" s="275"/>
      <c r="D389" s="276"/>
      <c r="E389" s="285"/>
      <c r="F389" s="286"/>
    </row>
    <row r="390" spans="1:6" s="38" customFormat="1" ht="15.75" customHeight="1">
      <c r="A390" s="321">
        <f>A388+1</f>
        <v>268</v>
      </c>
      <c r="B390" s="108"/>
      <c r="C390" s="275" t="s">
        <v>318</v>
      </c>
      <c r="D390" s="322"/>
      <c r="E390" s="359">
        <f>E423</f>
        <v>0</v>
      </c>
      <c r="F390" s="286"/>
    </row>
    <row r="391" spans="1:6" s="38" customFormat="1" ht="15.75" customHeight="1">
      <c r="A391" s="324"/>
      <c r="B391" s="170"/>
      <c r="C391" s="308"/>
      <c r="D391" s="309"/>
      <c r="E391" s="287"/>
      <c r="F391" s="288"/>
    </row>
    <row r="392" spans="1:6" s="38" customFormat="1" ht="15.75" customHeight="1">
      <c r="A392" s="320">
        <f>A390+1</f>
        <v>269</v>
      </c>
      <c r="B392" s="171"/>
      <c r="C392" s="275" t="s">
        <v>352</v>
      </c>
      <c r="D392" s="322"/>
      <c r="E392" s="335">
        <f>SUM(E388:F391)</f>
        <v>0</v>
      </c>
      <c r="F392" s="358"/>
    </row>
    <row r="393" spans="1:6" s="38" customFormat="1" ht="15.75" customHeight="1">
      <c r="A393" s="321"/>
      <c r="B393" s="154"/>
      <c r="C393" s="325"/>
      <c r="D393" s="322"/>
      <c r="E393" s="285"/>
      <c r="F393" s="286"/>
    </row>
    <row r="394" spans="1:6" s="38" customFormat="1" ht="15.75" customHeight="1">
      <c r="A394" s="321">
        <f>A392+1</f>
        <v>270</v>
      </c>
      <c r="B394" s="153"/>
      <c r="C394" s="275" t="s">
        <v>353</v>
      </c>
      <c r="D394" s="322"/>
      <c r="E394" s="323">
        <f>D313</f>
        <v>0</v>
      </c>
      <c r="F394" s="286"/>
    </row>
    <row r="395" spans="1:6" s="38" customFormat="1" ht="15.75" customHeight="1">
      <c r="A395" s="324"/>
      <c r="B395" s="42"/>
      <c r="C395" s="308"/>
      <c r="D395" s="309"/>
      <c r="E395" s="287"/>
      <c r="F395" s="288"/>
    </row>
    <row r="396" spans="1:6" s="38" customFormat="1" ht="15.75" customHeight="1">
      <c r="A396" s="320">
        <f>A394+1</f>
        <v>271</v>
      </c>
      <c r="C396" s="275" t="s">
        <v>30</v>
      </c>
      <c r="D396" s="322"/>
      <c r="E396" s="314"/>
      <c r="F396" s="315"/>
    </row>
    <row r="397" spans="1:6" s="38" customFormat="1" ht="15.75" customHeight="1">
      <c r="A397" s="321"/>
      <c r="B397" s="28"/>
      <c r="C397" s="325"/>
      <c r="D397" s="322"/>
      <c r="E397" s="318"/>
      <c r="F397" s="319"/>
    </row>
    <row r="398" spans="1:6" s="38" customFormat="1" ht="15.75" customHeight="1">
      <c r="A398" s="321">
        <f>A396+1</f>
        <v>272</v>
      </c>
      <c r="B398" s="172"/>
      <c r="C398" s="275" t="s">
        <v>321</v>
      </c>
      <c r="D398" s="322"/>
      <c r="E398" s="285"/>
      <c r="F398" s="286"/>
    </row>
    <row r="399" spans="1:6" s="38" customFormat="1" ht="15.75" customHeight="1">
      <c r="A399" s="324"/>
      <c r="B399" s="42"/>
      <c r="C399" s="308"/>
      <c r="D399" s="309"/>
      <c r="E399" s="287"/>
      <c r="F399" s="288"/>
    </row>
    <row r="400" spans="1:6" s="38" customFormat="1" ht="15.75" customHeight="1">
      <c r="A400" s="320">
        <f>A398+1</f>
        <v>273</v>
      </c>
      <c r="B400" s="43"/>
      <c r="C400" s="299" t="s">
        <v>31</v>
      </c>
      <c r="D400" s="307"/>
      <c r="E400" s="314"/>
      <c r="F400" s="315"/>
    </row>
    <row r="401" spans="1:6" s="38" customFormat="1" ht="15.75" customHeight="1">
      <c r="A401" s="324"/>
      <c r="B401" s="42"/>
      <c r="C401" s="308"/>
      <c r="D401" s="309"/>
      <c r="E401" s="316"/>
      <c r="F401" s="317"/>
    </row>
    <row r="402" spans="1:6" s="38" customFormat="1" ht="15.75" customHeight="1">
      <c r="A402" s="320">
        <f>A400+1</f>
        <v>274</v>
      </c>
      <c r="B402" s="173"/>
      <c r="C402" s="299" t="s">
        <v>32</v>
      </c>
      <c r="D402" s="307"/>
      <c r="E402" s="303"/>
      <c r="F402" s="304"/>
    </row>
    <row r="403" spans="1:6" s="38" customFormat="1" ht="15.75" customHeight="1" thickBot="1">
      <c r="A403" s="339"/>
      <c r="B403" s="46"/>
      <c r="C403" s="310"/>
      <c r="D403" s="311"/>
      <c r="E403" s="305"/>
      <c r="F403" s="306"/>
    </row>
    <row r="404" spans="1:6" s="38" customFormat="1" ht="15.75" customHeight="1">
      <c r="A404" s="53"/>
      <c r="C404" s="52"/>
      <c r="D404" s="52"/>
      <c r="E404" s="52"/>
      <c r="F404" s="61"/>
    </row>
    <row r="405" spans="1:6" ht="27" customHeight="1">
      <c r="A405" s="274" t="s">
        <v>391</v>
      </c>
      <c r="B405" s="274"/>
      <c r="C405" s="274"/>
      <c r="D405" s="274"/>
      <c r="E405" s="274"/>
      <c r="F405" s="274"/>
    </row>
    <row r="406" spans="1:6" ht="11.25" customHeight="1" thickBot="1">
      <c r="A406" s="152"/>
      <c r="B406" s="38"/>
      <c r="C406" s="52"/>
      <c r="D406" s="52"/>
      <c r="E406" s="52"/>
      <c r="F406" s="61"/>
    </row>
    <row r="407" spans="1:6" ht="17.25" customHeight="1">
      <c r="A407" s="342">
        <f>A402+1</f>
        <v>275</v>
      </c>
      <c r="B407" s="174"/>
      <c r="C407" s="340" t="s">
        <v>333</v>
      </c>
      <c r="D407" s="341"/>
      <c r="E407" s="312">
        <f>D360</f>
        <v>0</v>
      </c>
      <c r="F407" s="313"/>
    </row>
    <row r="408" spans="1:6" ht="17.25" customHeight="1">
      <c r="A408" s="321"/>
      <c r="B408" s="38"/>
      <c r="C408" s="277"/>
      <c r="D408" s="278"/>
      <c r="E408" s="283"/>
      <c r="F408" s="284"/>
    </row>
    <row r="409" spans="1:6" ht="17.25" customHeight="1">
      <c r="A409" s="321">
        <f>A407+1</f>
        <v>276</v>
      </c>
      <c r="B409" s="38"/>
      <c r="C409" s="277" t="s">
        <v>390</v>
      </c>
      <c r="D409" s="278"/>
      <c r="E409" s="285">
        <v>0.15</v>
      </c>
      <c r="F409" s="286"/>
    </row>
    <row r="410" spans="1:6" ht="17.25" customHeight="1">
      <c r="A410" s="324"/>
      <c r="B410" s="175"/>
      <c r="C410" s="279"/>
      <c r="D410" s="280"/>
      <c r="E410" s="287"/>
      <c r="F410" s="288"/>
    </row>
    <row r="411" spans="1:6" ht="17.25" customHeight="1">
      <c r="A411" s="320">
        <f>A409+1</f>
        <v>277</v>
      </c>
      <c r="B411" s="38"/>
      <c r="C411" s="299" t="s">
        <v>319</v>
      </c>
      <c r="D411" s="300"/>
      <c r="E411" s="291">
        <f>E407*E409</f>
        <v>0</v>
      </c>
      <c r="F411" s="292"/>
    </row>
    <row r="412" spans="1:6" ht="17.25" customHeight="1">
      <c r="A412" s="321"/>
      <c r="B412" s="38"/>
      <c r="C412" s="275"/>
      <c r="D412" s="276"/>
      <c r="E412" s="283"/>
      <c r="F412" s="284"/>
    </row>
    <row r="413" spans="1:6" ht="17.25" customHeight="1">
      <c r="A413" s="321">
        <f>A411+1</f>
        <v>278</v>
      </c>
      <c r="B413" s="176"/>
      <c r="C413" s="295" t="s">
        <v>389</v>
      </c>
      <c r="D413" s="296"/>
      <c r="E413" s="283"/>
      <c r="F413" s="284"/>
    </row>
    <row r="414" spans="1:6" ht="17.25" customHeight="1">
      <c r="A414" s="324"/>
      <c r="B414" s="42"/>
      <c r="C414" s="297"/>
      <c r="D414" s="298"/>
      <c r="E414" s="289"/>
      <c r="F414" s="290"/>
    </row>
    <row r="415" spans="1:6" ht="17.25" customHeight="1">
      <c r="A415" s="320">
        <f>A413+1</f>
        <v>279</v>
      </c>
      <c r="B415" s="173"/>
      <c r="C415" s="299" t="s">
        <v>336</v>
      </c>
      <c r="D415" s="300"/>
      <c r="E415" s="291">
        <f>E411-E413</f>
        <v>0</v>
      </c>
      <c r="F415" s="292"/>
    </row>
    <row r="416" spans="1:6" ht="17.25" customHeight="1">
      <c r="A416" s="324"/>
      <c r="B416" s="42"/>
      <c r="C416" s="281"/>
      <c r="D416" s="282"/>
      <c r="E416" s="289"/>
      <c r="F416" s="290"/>
    </row>
    <row r="417" spans="1:6" ht="17.25" customHeight="1">
      <c r="A417" s="321">
        <f>A415+1</f>
        <v>280</v>
      </c>
      <c r="B417" s="45"/>
      <c r="C417" s="275" t="s">
        <v>333</v>
      </c>
      <c r="D417" s="276"/>
      <c r="E417" s="283">
        <f>D360</f>
        <v>0</v>
      </c>
      <c r="F417" s="284"/>
    </row>
    <row r="418" spans="1:6" ht="17.25" customHeight="1">
      <c r="A418" s="321"/>
      <c r="B418" s="38"/>
      <c r="C418" s="275"/>
      <c r="D418" s="276"/>
      <c r="E418" s="283"/>
      <c r="F418" s="284"/>
    </row>
    <row r="419" spans="1:6" ht="17.25" customHeight="1">
      <c r="A419" s="321">
        <f>A417+1</f>
        <v>281</v>
      </c>
      <c r="B419" s="38"/>
      <c r="C419" s="277" t="s">
        <v>392</v>
      </c>
      <c r="D419" s="278"/>
      <c r="E419" s="285">
        <v>0.025</v>
      </c>
      <c r="F419" s="286"/>
    </row>
    <row r="420" spans="1:6" ht="17.25" customHeight="1">
      <c r="A420" s="324"/>
      <c r="B420" s="177"/>
      <c r="C420" s="279"/>
      <c r="D420" s="280"/>
      <c r="E420" s="287"/>
      <c r="F420" s="288"/>
    </row>
    <row r="421" spans="1:6" ht="17.25" customHeight="1">
      <c r="A421" s="321">
        <f>A419+1</f>
        <v>282</v>
      </c>
      <c r="B421" s="176"/>
      <c r="C421" s="275" t="s">
        <v>320</v>
      </c>
      <c r="D421" s="276"/>
      <c r="E421" s="283">
        <f>E417*E419</f>
        <v>0</v>
      </c>
      <c r="F421" s="284"/>
    </row>
    <row r="422" spans="1:6" ht="17.25" customHeight="1">
      <c r="A422" s="324"/>
      <c r="B422" s="42"/>
      <c r="C422" s="281"/>
      <c r="D422" s="282"/>
      <c r="E422" s="289"/>
      <c r="F422" s="290"/>
    </row>
    <row r="423" spans="1:6" ht="17.25" customHeight="1">
      <c r="A423" s="320">
        <f>A421+1</f>
        <v>283</v>
      </c>
      <c r="B423" s="43"/>
      <c r="C423" s="299" t="s">
        <v>393</v>
      </c>
      <c r="D423" s="300"/>
      <c r="E423" s="291">
        <f>IF(E421&gt;E415,E415,E421)</f>
        <v>0</v>
      </c>
      <c r="F423" s="292"/>
    </row>
    <row r="424" spans="1:6" ht="17.25" customHeight="1" thickBot="1">
      <c r="A424" s="339"/>
      <c r="B424" s="46"/>
      <c r="C424" s="301"/>
      <c r="D424" s="302"/>
      <c r="E424" s="293"/>
      <c r="F424" s="294"/>
    </row>
    <row r="425" spans="1:6" ht="14.25" customHeight="1">
      <c r="A425" s="38"/>
      <c r="B425"/>
      <c r="C425" s="37"/>
      <c r="D425" s="40"/>
      <c r="E425" s="40"/>
      <c r="F425" s="61"/>
    </row>
    <row r="426" spans="1:6" ht="116.25" customHeight="1">
      <c r="A426" s="178"/>
      <c r="B426" s="272"/>
      <c r="C426" s="273"/>
      <c r="D426" s="273"/>
      <c r="E426" s="273"/>
      <c r="F426" s="273"/>
    </row>
    <row r="427" spans="1:6" ht="15.75" customHeight="1">
      <c r="A427" s="38"/>
      <c r="B427"/>
      <c r="C427" s="151"/>
      <c r="D427" s="151"/>
      <c r="E427" s="151"/>
      <c r="F427" s="151"/>
    </row>
    <row r="428" spans="1:6" ht="15.75" customHeight="1">
      <c r="A428" s="38"/>
      <c r="B428"/>
      <c r="C428" s="151"/>
      <c r="D428" s="151"/>
      <c r="E428" s="151"/>
      <c r="F428" s="151"/>
    </row>
    <row r="429" spans="1:6" ht="15.75" customHeight="1">
      <c r="A429" s="38"/>
      <c r="B429"/>
      <c r="C429" s="151"/>
      <c r="D429" s="151"/>
      <c r="E429" s="151"/>
      <c r="F429" s="151"/>
    </row>
    <row r="430" spans="1:6" ht="15.75" customHeight="1">
      <c r="A430" s="38"/>
      <c r="B430"/>
      <c r="C430" s="151"/>
      <c r="D430" s="151"/>
      <c r="E430" s="151"/>
      <c r="F430" s="151"/>
    </row>
    <row r="431" spans="1:6" ht="15.75" customHeight="1">
      <c r="A431" s="38"/>
      <c r="B431"/>
      <c r="C431" s="38"/>
      <c r="D431" s="40"/>
      <c r="E431" s="40"/>
      <c r="F431" s="61"/>
    </row>
    <row r="432" spans="1:6" ht="15.75" customHeight="1">
      <c r="A432" s="45"/>
      <c r="B432"/>
      <c r="C432" s="37"/>
      <c r="D432" s="132"/>
      <c r="E432" s="40"/>
      <c r="F432" s="61"/>
    </row>
    <row r="433" spans="1:6" ht="15.75" customHeight="1">
      <c r="A433" s="45"/>
      <c r="B433"/>
      <c r="C433" s="37"/>
      <c r="D433" s="132"/>
      <c r="E433" s="40"/>
      <c r="F433" s="61"/>
    </row>
    <row r="434" spans="1:6" ht="15.75" customHeight="1">
      <c r="A434" s="45"/>
      <c r="B434"/>
      <c r="C434" s="37"/>
      <c r="D434" s="132"/>
      <c r="E434" s="40"/>
      <c r="F434" s="61"/>
    </row>
    <row r="435" spans="1:6" ht="15.75" customHeight="1">
      <c r="A435" s="45"/>
      <c r="B435"/>
      <c r="C435" s="37"/>
      <c r="D435" s="132"/>
      <c r="E435" s="40"/>
      <c r="F435" s="61"/>
    </row>
    <row r="436" spans="1:6" ht="15.75" customHeight="1">
      <c r="A436" s="45"/>
      <c r="B436"/>
      <c r="C436" s="37"/>
      <c r="D436" s="132"/>
      <c r="E436" s="40"/>
      <c r="F436" s="61"/>
    </row>
    <row r="437" spans="1:6" ht="15.75" customHeight="1">
      <c r="A437" s="45"/>
      <c r="B437"/>
      <c r="C437" s="37"/>
      <c r="D437" s="132"/>
      <c r="E437" s="40"/>
      <c r="F437" s="61"/>
    </row>
    <row r="438" spans="1:6" ht="15.75" customHeight="1">
      <c r="A438" s="45"/>
      <c r="B438"/>
      <c r="C438" s="37"/>
      <c r="D438" s="132"/>
      <c r="E438" s="40"/>
      <c r="F438" s="61"/>
    </row>
    <row r="439" spans="1:6" ht="15.75" customHeight="1">
      <c r="A439" s="45"/>
      <c r="B439"/>
      <c r="C439" s="37"/>
      <c r="D439" s="132"/>
      <c r="E439" s="40"/>
      <c r="F439" s="61"/>
    </row>
    <row r="440" spans="1:6" ht="15.75" customHeight="1">
      <c r="A440" s="45"/>
      <c r="B440"/>
      <c r="C440" s="37"/>
      <c r="D440" s="132"/>
      <c r="E440" s="40"/>
      <c r="F440" s="61"/>
    </row>
    <row r="441" spans="1:6" ht="15.75" customHeight="1">
      <c r="A441" s="45"/>
      <c r="B441"/>
      <c r="C441" s="37"/>
      <c r="D441" s="132"/>
      <c r="E441" s="40"/>
      <c r="F441" s="61"/>
    </row>
    <row r="442" spans="1:6" ht="15.75" customHeight="1">
      <c r="A442" s="45"/>
      <c r="B442"/>
      <c r="C442" s="37"/>
      <c r="D442" s="132"/>
      <c r="E442" s="40"/>
      <c r="F442" s="61"/>
    </row>
    <row r="443" spans="1:6" ht="15.75" customHeight="1">
      <c r="A443" s="45"/>
      <c r="B443"/>
      <c r="C443" s="37"/>
      <c r="D443" s="132"/>
      <c r="E443" s="40"/>
      <c r="F443" s="61"/>
    </row>
    <row r="444" spans="1:6" ht="15.75" customHeight="1">
      <c r="A444" s="45"/>
      <c r="B444"/>
      <c r="C444" s="37"/>
      <c r="D444" s="132"/>
      <c r="E444" s="40"/>
      <c r="F444" s="61"/>
    </row>
    <row r="445" spans="1:6" ht="15.75" customHeight="1">
      <c r="A445" s="45"/>
      <c r="B445"/>
      <c r="C445" s="37"/>
      <c r="D445" s="132"/>
      <c r="E445" s="40"/>
      <c r="F445" s="61"/>
    </row>
    <row r="446" spans="1:6" ht="15.75" customHeight="1">
      <c r="A446" s="45"/>
      <c r="B446"/>
      <c r="C446" s="37"/>
      <c r="D446" s="132"/>
      <c r="E446" s="40"/>
      <c r="F446" s="61"/>
    </row>
    <row r="447" spans="1:6" ht="15.75" customHeight="1">
      <c r="A447" s="45"/>
      <c r="B447"/>
      <c r="C447" s="37"/>
      <c r="D447" s="132"/>
      <c r="E447" s="40"/>
      <c r="F447" s="61"/>
    </row>
    <row r="448" spans="1:6" ht="15.75" customHeight="1">
      <c r="A448" s="45"/>
      <c r="B448"/>
      <c r="C448" s="37"/>
      <c r="D448" s="132"/>
      <c r="E448" s="40"/>
      <c r="F448" s="61"/>
    </row>
    <row r="449" spans="1:6" ht="15.75" customHeight="1">
      <c r="A449" s="45"/>
      <c r="B449" s="37"/>
      <c r="C449" s="37"/>
      <c r="D449" s="132"/>
      <c r="E449" s="40"/>
      <c r="F449" s="61"/>
    </row>
    <row r="450" spans="1:6" ht="15.75" customHeight="1">
      <c r="A450" s="45"/>
      <c r="B450" s="37"/>
      <c r="C450" s="37"/>
      <c r="D450" s="132"/>
      <c r="E450" s="40"/>
      <c r="F450" s="61"/>
    </row>
    <row r="451" spans="1:6" ht="15.75" customHeight="1">
      <c r="A451" s="45"/>
      <c r="B451" s="37"/>
      <c r="C451" s="37"/>
      <c r="D451" s="132"/>
      <c r="E451" s="40"/>
      <c r="F451" s="61"/>
    </row>
    <row r="452" spans="1:6" ht="15.75" customHeight="1">
      <c r="A452" s="45"/>
      <c r="B452" s="37"/>
      <c r="C452" s="37"/>
      <c r="D452" s="132"/>
      <c r="E452" s="40"/>
      <c r="F452" s="61"/>
    </row>
    <row r="453" spans="1:6" ht="15.75" customHeight="1">
      <c r="A453" s="45"/>
      <c r="B453" s="37"/>
      <c r="C453" s="37"/>
      <c r="D453" s="132"/>
      <c r="E453" s="40"/>
      <c r="F453" s="61"/>
    </row>
    <row r="454" spans="1:6" ht="15.75" customHeight="1">
      <c r="A454" s="45"/>
      <c r="B454" s="37"/>
      <c r="C454" s="37"/>
      <c r="D454" s="132"/>
      <c r="E454" s="40"/>
      <c r="F454" s="61"/>
    </row>
    <row r="455" spans="1:6" ht="15.75" customHeight="1">
      <c r="A455" s="45"/>
      <c r="B455" s="37"/>
      <c r="C455" s="37"/>
      <c r="D455" s="132"/>
      <c r="E455" s="40"/>
      <c r="F455" s="61"/>
    </row>
    <row r="456" spans="1:6" ht="15.75" customHeight="1">
      <c r="A456" s="45"/>
      <c r="B456" s="37"/>
      <c r="C456" s="37"/>
      <c r="D456" s="132"/>
      <c r="E456" s="40"/>
      <c r="F456" s="61"/>
    </row>
    <row r="457" spans="1:6" ht="15.75" customHeight="1">
      <c r="A457" s="45"/>
      <c r="B457" s="37"/>
      <c r="C457" s="37"/>
      <c r="D457" s="132"/>
      <c r="E457" s="40"/>
      <c r="F457" s="61"/>
    </row>
    <row r="458" spans="1:6" ht="15.75" customHeight="1">
      <c r="A458" s="45"/>
      <c r="B458" s="37"/>
      <c r="C458" s="37"/>
      <c r="D458" s="132"/>
      <c r="E458" s="40"/>
      <c r="F458" s="61"/>
    </row>
    <row r="459" spans="1:6" ht="15.75" customHeight="1">
      <c r="A459" s="45"/>
      <c r="B459" s="37"/>
      <c r="C459" s="37"/>
      <c r="D459" s="132"/>
      <c r="E459" s="40"/>
      <c r="F459" s="61"/>
    </row>
    <row r="460" spans="2:6" ht="15.75" customHeight="1">
      <c r="B460" s="37"/>
      <c r="E460" s="67"/>
      <c r="F460" s="61"/>
    </row>
    <row r="461" ht="15.75" customHeight="1">
      <c r="B461" s="37"/>
    </row>
    <row r="462" ht="15.75" customHeight="1">
      <c r="B462" s="37"/>
    </row>
    <row r="463" ht="15.75" customHeight="1">
      <c r="B463" s="37"/>
    </row>
    <row r="464" ht="15.75" customHeight="1">
      <c r="B464" s="37"/>
    </row>
    <row r="465" ht="15.75" customHeight="1">
      <c r="B465" s="37"/>
    </row>
    <row r="466" ht="15.75" customHeight="1">
      <c r="B466" s="37"/>
    </row>
    <row r="467" ht="15.75" customHeight="1">
      <c r="B467" s="37"/>
    </row>
    <row r="468" ht="15.75" customHeight="1">
      <c r="B468" s="37"/>
    </row>
    <row r="469" ht="15.75" customHeight="1">
      <c r="B469" s="37"/>
    </row>
    <row r="470" ht="15.75" customHeight="1">
      <c r="B470" s="37"/>
    </row>
    <row r="471" ht="15.75" customHeight="1">
      <c r="B471" s="37"/>
    </row>
    <row r="472" ht="15.75" customHeight="1">
      <c r="B472" s="37"/>
    </row>
    <row r="473" ht="15.75" customHeight="1">
      <c r="B473" s="37"/>
    </row>
    <row r="474" ht="15.75" customHeight="1">
      <c r="B474" s="37"/>
    </row>
  </sheetData>
  <mergeCells count="362">
    <mergeCell ref="A373:A374"/>
    <mergeCell ref="A375:A376"/>
    <mergeCell ref="A390:A391"/>
    <mergeCell ref="C25:F25"/>
    <mergeCell ref="A62:B62"/>
    <mergeCell ref="C63:C64"/>
    <mergeCell ref="A65:F65"/>
    <mergeCell ref="E63:F63"/>
    <mergeCell ref="E64:F64"/>
    <mergeCell ref="E388:F389"/>
    <mergeCell ref="E379:F380"/>
    <mergeCell ref="E381:F382"/>
    <mergeCell ref="E386:F386"/>
    <mergeCell ref="E387:F387"/>
    <mergeCell ref="C367:D368"/>
    <mergeCell ref="A8:B8"/>
    <mergeCell ref="E371:F372"/>
    <mergeCell ref="B334:C334"/>
    <mergeCell ref="B338:C338"/>
    <mergeCell ref="B355:C355"/>
    <mergeCell ref="B358:C358"/>
    <mergeCell ref="B359:C359"/>
    <mergeCell ref="C371:D372"/>
    <mergeCell ref="E104:F104"/>
    <mergeCell ref="B342:C342"/>
    <mergeCell ref="A281:D283"/>
    <mergeCell ref="E171:F171"/>
    <mergeCell ref="E365:F366"/>
    <mergeCell ref="A172:F172"/>
    <mergeCell ref="E177:F177"/>
    <mergeCell ref="E192:F192"/>
    <mergeCell ref="E194:F194"/>
    <mergeCell ref="E195:F195"/>
    <mergeCell ref="E196:F196"/>
    <mergeCell ref="D2:F2"/>
    <mergeCell ref="C12:F12"/>
    <mergeCell ref="C9:C10"/>
    <mergeCell ref="A3:F3"/>
    <mergeCell ref="A5:F5"/>
    <mergeCell ref="A6:F6"/>
    <mergeCell ref="A11:F11"/>
    <mergeCell ref="E8:F8"/>
    <mergeCell ref="E9:F9"/>
    <mergeCell ref="E10:F10"/>
    <mergeCell ref="E144:F144"/>
    <mergeCell ref="E390:F391"/>
    <mergeCell ref="A274:F274"/>
    <mergeCell ref="A369:A370"/>
    <mergeCell ref="A316:F316"/>
    <mergeCell ref="A362:F364"/>
    <mergeCell ref="B357:C357"/>
    <mergeCell ref="E369:F370"/>
    <mergeCell ref="B360:C360"/>
    <mergeCell ref="A169:B169"/>
    <mergeCell ref="A379:A380"/>
    <mergeCell ref="A407:A408"/>
    <mergeCell ref="E377:F378"/>
    <mergeCell ref="B327:C327"/>
    <mergeCell ref="A377:A378"/>
    <mergeCell ref="C369:D370"/>
    <mergeCell ref="A381:A382"/>
    <mergeCell ref="C381:D382"/>
    <mergeCell ref="A383:F385"/>
    <mergeCell ref="E392:F393"/>
    <mergeCell ref="A402:A403"/>
    <mergeCell ref="C407:D408"/>
    <mergeCell ref="C409:D410"/>
    <mergeCell ref="A388:A389"/>
    <mergeCell ref="C388:D389"/>
    <mergeCell ref="A409:A410"/>
    <mergeCell ref="C392:D393"/>
    <mergeCell ref="C398:D399"/>
    <mergeCell ref="A400:A401"/>
    <mergeCell ref="E155:F155"/>
    <mergeCell ref="A423:A424"/>
    <mergeCell ref="A413:A414"/>
    <mergeCell ref="A415:A416"/>
    <mergeCell ref="A417:A418"/>
    <mergeCell ref="A419:A420"/>
    <mergeCell ref="A421:A422"/>
    <mergeCell ref="A411:A412"/>
    <mergeCell ref="C377:D378"/>
    <mergeCell ref="C379:D380"/>
    <mergeCell ref="E154:F154"/>
    <mergeCell ref="E145:F145"/>
    <mergeCell ref="E146:F146"/>
    <mergeCell ref="E147:F147"/>
    <mergeCell ref="E148:F148"/>
    <mergeCell ref="E149:F149"/>
    <mergeCell ref="E150:F150"/>
    <mergeCell ref="E367:F368"/>
    <mergeCell ref="A367:A368"/>
    <mergeCell ref="A371:A372"/>
    <mergeCell ref="E139:F139"/>
    <mergeCell ref="E140:F140"/>
    <mergeCell ref="E141:F141"/>
    <mergeCell ref="E142:F142"/>
    <mergeCell ref="E143:F143"/>
    <mergeCell ref="E152:F152"/>
    <mergeCell ref="E153:F153"/>
    <mergeCell ref="E373:F374"/>
    <mergeCell ref="C373:D374"/>
    <mergeCell ref="C375:D376"/>
    <mergeCell ref="E375:F376"/>
    <mergeCell ref="E396:F397"/>
    <mergeCell ref="A392:A393"/>
    <mergeCell ref="C390:D391"/>
    <mergeCell ref="E398:F399"/>
    <mergeCell ref="E394:F395"/>
    <mergeCell ref="C394:D395"/>
    <mergeCell ref="A394:A395"/>
    <mergeCell ref="A396:A397"/>
    <mergeCell ref="A398:A399"/>
    <mergeCell ref="C396:D397"/>
    <mergeCell ref="E402:F403"/>
    <mergeCell ref="C400:D401"/>
    <mergeCell ref="C402:D403"/>
    <mergeCell ref="E409:F410"/>
    <mergeCell ref="E407:F408"/>
    <mergeCell ref="E400:F401"/>
    <mergeCell ref="E423:F424"/>
    <mergeCell ref="C413:D414"/>
    <mergeCell ref="E411:F412"/>
    <mergeCell ref="E413:F414"/>
    <mergeCell ref="E415:F416"/>
    <mergeCell ref="C415:D416"/>
    <mergeCell ref="C411:D412"/>
    <mergeCell ref="C423:D424"/>
    <mergeCell ref="B426:F426"/>
    <mergeCell ref="A405:F405"/>
    <mergeCell ref="E62:F62"/>
    <mergeCell ref="E169:F169"/>
    <mergeCell ref="C417:D418"/>
    <mergeCell ref="C419:D420"/>
    <mergeCell ref="C421:D422"/>
    <mergeCell ref="E417:F418"/>
    <mergeCell ref="E419:F420"/>
    <mergeCell ref="E421:F42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6:F26"/>
    <mergeCell ref="E27:F27"/>
    <mergeCell ref="E28:F28"/>
    <mergeCell ref="E29:F29"/>
    <mergeCell ref="E30:F30"/>
    <mergeCell ref="E31:F31"/>
    <mergeCell ref="E32:F32"/>
    <mergeCell ref="E33:F33"/>
    <mergeCell ref="E49:F49"/>
    <mergeCell ref="E50:F50"/>
    <mergeCell ref="E34:F34"/>
    <mergeCell ref="E38:F38"/>
    <mergeCell ref="E41:F41"/>
    <mergeCell ref="E42:F42"/>
    <mergeCell ref="E43:F43"/>
    <mergeCell ref="E35:F35"/>
    <mergeCell ref="E36:F36"/>
    <mergeCell ref="E51:F51"/>
    <mergeCell ref="E52:F52"/>
    <mergeCell ref="E54:F54"/>
    <mergeCell ref="E55:F55"/>
    <mergeCell ref="E56:F56"/>
    <mergeCell ref="E57:F57"/>
    <mergeCell ref="E58:F58"/>
    <mergeCell ref="E59:F59"/>
    <mergeCell ref="E60:F60"/>
    <mergeCell ref="E61:F61"/>
    <mergeCell ref="E72:F72"/>
    <mergeCell ref="E73:F73"/>
    <mergeCell ref="E67:F67"/>
    <mergeCell ref="E68:F68"/>
    <mergeCell ref="E69:F69"/>
    <mergeCell ref="E70:F70"/>
    <mergeCell ref="E74:F74"/>
    <mergeCell ref="E75:F75"/>
    <mergeCell ref="E76:F76"/>
    <mergeCell ref="E77:F77"/>
    <mergeCell ref="E97:F97"/>
    <mergeCell ref="E78:F78"/>
    <mergeCell ref="E86:F86"/>
    <mergeCell ref="E87:F87"/>
    <mergeCell ref="E88:F88"/>
    <mergeCell ref="E81:F81"/>
    <mergeCell ref="E82:F82"/>
    <mergeCell ref="E83:F83"/>
    <mergeCell ref="E84:F84"/>
    <mergeCell ref="E92:F92"/>
    <mergeCell ref="E94:F94"/>
    <mergeCell ref="E95:F95"/>
    <mergeCell ref="E96:F96"/>
    <mergeCell ref="E79:F79"/>
    <mergeCell ref="E89:F89"/>
    <mergeCell ref="E90:F90"/>
    <mergeCell ref="E91:F91"/>
    <mergeCell ref="E98:F98"/>
    <mergeCell ref="E99:F99"/>
    <mergeCell ref="E100:F100"/>
    <mergeCell ref="E101:F101"/>
    <mergeCell ref="E102:F102"/>
    <mergeCell ref="E103:F103"/>
    <mergeCell ref="E105:F105"/>
    <mergeCell ref="E107:F107"/>
    <mergeCell ref="E108:F108"/>
    <mergeCell ref="E109:F109"/>
    <mergeCell ref="E110:F110"/>
    <mergeCell ref="E111:F111"/>
    <mergeCell ref="E112:F112"/>
    <mergeCell ref="E117:F117"/>
    <mergeCell ref="E118:F118"/>
    <mergeCell ref="E124:F124"/>
    <mergeCell ref="E113:F113"/>
    <mergeCell ref="E114:F114"/>
    <mergeCell ref="E115:F115"/>
    <mergeCell ref="E116:F116"/>
    <mergeCell ref="A122:F122"/>
    <mergeCell ref="A119:B119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7:F167"/>
    <mergeCell ref="C170:C171"/>
    <mergeCell ref="E191:F191"/>
    <mergeCell ref="E187:F187"/>
    <mergeCell ref="E188:F188"/>
    <mergeCell ref="E189:F189"/>
    <mergeCell ref="E190:F190"/>
    <mergeCell ref="E181:F181"/>
    <mergeCell ref="E182:F182"/>
    <mergeCell ref="E183:F183"/>
    <mergeCell ref="E164:F164"/>
    <mergeCell ref="E165:F165"/>
    <mergeCell ref="E179:F179"/>
    <mergeCell ref="E180:F180"/>
    <mergeCell ref="E168:F168"/>
    <mergeCell ref="E174:F174"/>
    <mergeCell ref="E175:F175"/>
    <mergeCell ref="E176:F176"/>
    <mergeCell ref="E178:F178"/>
    <mergeCell ref="E170:F170"/>
    <mergeCell ref="E184:F184"/>
    <mergeCell ref="E193:F193"/>
    <mergeCell ref="E186:F186"/>
    <mergeCell ref="E220:F220"/>
    <mergeCell ref="E197:F197"/>
    <mergeCell ref="E198:F198"/>
    <mergeCell ref="E200:F200"/>
    <mergeCell ref="E201:F201"/>
    <mergeCell ref="E229:F229"/>
    <mergeCell ref="E230:F230"/>
    <mergeCell ref="E212:F212"/>
    <mergeCell ref="E213:F213"/>
    <mergeCell ref="E214:F214"/>
    <mergeCell ref="A227:F227"/>
    <mergeCell ref="E215:F215"/>
    <mergeCell ref="E216:F216"/>
    <mergeCell ref="E217:F217"/>
    <mergeCell ref="E218:F218"/>
    <mergeCell ref="E231:F231"/>
    <mergeCell ref="E232:F232"/>
    <mergeCell ref="E233:F233"/>
    <mergeCell ref="E234:F234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7:F247"/>
    <mergeCell ref="E248:F248"/>
    <mergeCell ref="A245:F245"/>
    <mergeCell ref="E250:F250"/>
    <mergeCell ref="E251:F251"/>
    <mergeCell ref="E253:F253"/>
    <mergeCell ref="E254:F254"/>
    <mergeCell ref="E260:F260"/>
    <mergeCell ref="E261:F261"/>
    <mergeCell ref="E262:F262"/>
    <mergeCell ref="E255:F255"/>
    <mergeCell ref="E256:F256"/>
    <mergeCell ref="E257:F257"/>
    <mergeCell ref="E258:F258"/>
    <mergeCell ref="E259:F259"/>
    <mergeCell ref="E263:F263"/>
    <mergeCell ref="E265:F265"/>
    <mergeCell ref="E39:F39"/>
    <mergeCell ref="E40:F40"/>
    <mergeCell ref="E47:F47"/>
    <mergeCell ref="E48:F48"/>
    <mergeCell ref="E44:F44"/>
    <mergeCell ref="E46:F46"/>
    <mergeCell ref="E134:F134"/>
    <mergeCell ref="E135:F135"/>
    <mergeCell ref="E119:F119"/>
    <mergeCell ref="C120:C121"/>
    <mergeCell ref="E120:F120"/>
    <mergeCell ref="E121:F121"/>
    <mergeCell ref="E136:F136"/>
    <mergeCell ref="E137:F137"/>
    <mergeCell ref="E166:F166"/>
    <mergeCell ref="A224:B224"/>
    <mergeCell ref="E224:F224"/>
    <mergeCell ref="E206:F206"/>
    <mergeCell ref="E202:F202"/>
    <mergeCell ref="E203:F203"/>
    <mergeCell ref="E204:F204"/>
    <mergeCell ref="E205:F205"/>
    <mergeCell ref="C225:C226"/>
    <mergeCell ref="E225:F225"/>
    <mergeCell ref="E226:F226"/>
    <mergeCell ref="E207:F207"/>
    <mergeCell ref="E208:F208"/>
    <mergeCell ref="E209:F209"/>
    <mergeCell ref="E210:F210"/>
    <mergeCell ref="E221:F221"/>
    <mergeCell ref="E223:F223"/>
    <mergeCell ref="E219:F219"/>
    <mergeCell ref="E271:F271"/>
    <mergeCell ref="A280:F280"/>
    <mergeCell ref="B335:C335"/>
    <mergeCell ref="B337:C337"/>
    <mergeCell ref="E278:F279"/>
    <mergeCell ref="C278:C279"/>
    <mergeCell ref="A305:F305"/>
    <mergeCell ref="D318:F318"/>
    <mergeCell ref="A278:A279"/>
    <mergeCell ref="E281:F281"/>
    <mergeCell ref="E222:F222"/>
    <mergeCell ref="E276:F276"/>
    <mergeCell ref="E277:F277"/>
    <mergeCell ref="E266:F266"/>
    <mergeCell ref="E267:F267"/>
    <mergeCell ref="E272:F272"/>
    <mergeCell ref="E275:F275"/>
    <mergeCell ref="E268:F268"/>
    <mergeCell ref="E269:F269"/>
    <mergeCell ref="E270:F270"/>
  </mergeCells>
  <printOptions horizontalCentered="1"/>
  <pageMargins left="0.25" right="0.26" top="0.57" bottom="0.43" header="0.17" footer="0.23"/>
  <pageSetup fitToHeight="21" horizontalDpi="600" verticalDpi="600" orientation="portrait" scale="75" r:id="rId2"/>
  <headerFooter alignWithMargins="0">
    <oddHeader>&amp;L&amp;"Times New Roman,Bold"Period Ending:
Fiscal Year:&amp;C&amp;"Times New Roman,Bold"&amp;14PRIVATE SCHOOLS FOR STUDENTS WITH DISABILITIES
</oddHeader>
    <oddFooter>&amp;C&amp;"Times,Regular"Page &amp;P of  &amp;N&amp;R&amp;"Times,Regular"&amp;6&amp;A &amp;F</oddFooter>
  </headerFooter>
  <rowBreaks count="8" manualBreakCount="8">
    <brk id="61" min="2" max="5" man="1"/>
    <brk id="118" min="2" max="5" man="1"/>
    <brk id="168" min="2" max="5" man="1"/>
    <brk id="223" min="2" max="5" man="1"/>
    <brk id="279" min="2" max="5" man="1"/>
    <brk id="315" min="2" max="5" man="1"/>
    <brk id="361" min="2" max="5" man="1"/>
    <brk id="382" min="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jverner</cp:lastModifiedBy>
  <cp:lastPrinted>2008-06-13T16:53:03Z</cp:lastPrinted>
  <dcterms:created xsi:type="dcterms:W3CDTF">1999-01-11T17:51:51Z</dcterms:created>
  <dcterms:modified xsi:type="dcterms:W3CDTF">2008-06-13T16:54:17Z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1139029703</vt:i4>
  </property>
  <property fmtid="{D5CDD505-2E9C-101B-9397-08002B2CF9AE}" pid="4" name="_EmailSubje">
    <vt:lpwstr>Please Post to Private School Website on June 18, 2008</vt:lpwstr>
  </property>
  <property fmtid="{D5CDD505-2E9C-101B-9397-08002B2CF9AE}" pid="5" name="_AuthorEma">
    <vt:lpwstr>jim.verner@doe.state.nj.us</vt:lpwstr>
  </property>
  <property fmtid="{D5CDD505-2E9C-101B-9397-08002B2CF9AE}" pid="6" name="_AuthorEmailDisplayNa">
    <vt:lpwstr>Verner, Jim</vt:lpwstr>
  </property>
</Properties>
</file>