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30" windowHeight="460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<sst xmlns="http://schemas.openxmlformats.org/spreadsheetml/2006/main" count="31" uniqueCount="25">
  <si>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</si>
  <si>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</si>
  <si>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</si>
  <si>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</si>
  <si>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</si>
  <si>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</si>
  <si>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</si>
  <si>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</si>
  <si>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</si>
  <si>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</si>
  <si>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</si>
  <si>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</si>
  <si>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</si>
  <si>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</si>
  <si>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</si>
  <si>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</si>
  <si>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</si>
  <si>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</si>
  <si>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</si>
  <si>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</si>
  <si>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</si>
  <si>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</si>
  <si>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</si>
  <si>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now include people employed by Ceasars Enterprise Service and Caesars Interactive Entertainment, NJ. </t>
    </r>
  </si>
  <si>
    <t>Upload File Date: July 1,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</si>
</sst>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24</v>
      </c>
      <c r="B1" s="47"/>
      <c r="C1" s="47"/>
      <c r="D1" s="8"/>
      <c r="E1" s="6"/>
      <c r="G1" s="8"/>
      <c r="H1" s="8"/>
      <c r="I1" s="28">
        <v>42194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19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SUM(1723,171)</f>
        <v>1894</v>
      </c>
      <c r="C6" s="21">
        <v>240</v>
      </c>
      <c r="D6" s="21">
        <f>SUM(409,4,87,56,132)</f>
        <v>688</v>
      </c>
      <c r="E6" s="10" t="s">
        <v>6</v>
      </c>
      <c r="G6" s="21">
        <f>SUM(B6:D6)</f>
        <v>2822</v>
      </c>
      <c r="H6" s="37">
        <f>G6/$G$25</f>
        <v>0.11261423041621772</v>
      </c>
      <c r="I6" s="36">
        <v>42187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4225</v>
      </c>
      <c r="C8" s="21">
        <v>1239</v>
      </c>
      <c r="D8" s="21">
        <f>SUM(213,475,0)</f>
        <v>688</v>
      </c>
      <c r="E8" s="10" t="s">
        <v>6</v>
      </c>
      <c r="G8" s="21">
        <f>SUM(B8:D8)</f>
        <v>6152</v>
      </c>
      <c r="H8" s="37">
        <f>G8/$G$25</f>
        <v>0.24550061854024502</v>
      </c>
      <c r="I8" s="36">
        <v>42186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22</v>
      </c>
      <c r="B10" s="21">
        <f>SUM(1746,153)+289</f>
        <v>2188</v>
      </c>
      <c r="C10" s="21">
        <f>SUM(281)+7</f>
        <v>288</v>
      </c>
      <c r="D10" s="21">
        <f>SUM(364,12,20,43,94)+68+2+2+7</f>
        <v>612</v>
      </c>
      <c r="E10" s="10" t="s">
        <v>6</v>
      </c>
      <c r="G10" s="21">
        <f>SUM(B10:D10)</f>
        <v>3088</v>
      </c>
      <c r="H10" s="37">
        <f>G10/$G$25</f>
        <v>0.12322917913723612</v>
      </c>
      <c r="I10" s="36">
        <v>42187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18</v>
      </c>
      <c r="B12" s="21">
        <f>SUM(1554,2)</f>
        <v>1556</v>
      </c>
      <c r="C12" s="21">
        <v>326</v>
      </c>
      <c r="D12" s="21">
        <f>SUM(203,242)</f>
        <v>445</v>
      </c>
      <c r="E12" s="10"/>
      <c r="G12" s="21">
        <f>SUM(B12:D12)</f>
        <v>2327</v>
      </c>
      <c r="H12" s="37">
        <f>G12/$G$25</f>
        <v>0.09286084839778123</v>
      </c>
      <c r="I12" s="36">
        <v>42191</v>
      </c>
      <c r="L12" s="1"/>
    </row>
    <row r="13" spans="1:12" s="2" customFormat="1" ht="7.5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7.25" customHeight="1">
      <c r="A14" s="7" t="s">
        <v>15</v>
      </c>
      <c r="B14" s="21">
        <f>SUM(2304,186)</f>
        <v>2490</v>
      </c>
      <c r="C14" s="21">
        <v>288</v>
      </c>
      <c r="D14" s="21">
        <f>SUM(370,5,55,98,102)</f>
        <v>630</v>
      </c>
      <c r="E14" s="10" t="s">
        <v>6</v>
      </c>
      <c r="G14" s="21">
        <f>SUM(B14:D14)</f>
        <v>3408</v>
      </c>
      <c r="H14" s="37">
        <f>G14/$G$25</f>
        <v>0.13599904226026577</v>
      </c>
      <c r="I14" s="36">
        <v>42187</v>
      </c>
      <c r="L14" s="1"/>
    </row>
    <row r="15" spans="1:12" s="2" customFormat="1" ht="9.75" customHeight="1">
      <c r="A15" s="7"/>
      <c r="B15" s="21"/>
      <c r="C15" s="21"/>
      <c r="D15" s="21"/>
      <c r="E15" s="10"/>
      <c r="G15" s="21"/>
      <c r="H15" s="39"/>
      <c r="I15" s="36"/>
      <c r="L15" s="1"/>
    </row>
    <row r="16" spans="1:12" s="2" customFormat="1" ht="20.25" customHeight="1">
      <c r="A16" s="5" t="s">
        <v>17</v>
      </c>
      <c r="B16" s="21">
        <v>1354</v>
      </c>
      <c r="C16" s="21">
        <v>229</v>
      </c>
      <c r="D16" s="21">
        <f>SUM(130,38,80,18,69,1)</f>
        <v>336</v>
      </c>
      <c r="E16" s="11" t="s">
        <v>7</v>
      </c>
      <c r="G16" s="21">
        <f>SUM(B16:D16)</f>
        <v>1919</v>
      </c>
      <c r="H16" s="37">
        <f>G16/$G$25</f>
        <v>0.07657927291591843</v>
      </c>
      <c r="I16" s="36">
        <v>42186</v>
      </c>
      <c r="K16" s="26"/>
      <c r="L16" s="1"/>
    </row>
    <row r="17" spans="1:12" s="2" customFormat="1" ht="6.75" customHeight="1">
      <c r="A17" s="5"/>
      <c r="B17" s="21"/>
      <c r="C17" s="21"/>
      <c r="D17" s="21"/>
      <c r="E17" s="11"/>
      <c r="G17" s="21"/>
      <c r="H17" s="39"/>
      <c r="I17" s="36"/>
      <c r="K17" s="26"/>
      <c r="L17" s="1"/>
    </row>
    <row r="18" spans="1:12" s="2" customFormat="1" ht="9.75" customHeight="1">
      <c r="A18" s="5"/>
      <c r="B18" s="21"/>
      <c r="C18" s="21"/>
      <c r="D18" s="21"/>
      <c r="E18" s="11"/>
      <c r="G18" s="21"/>
      <c r="H18" s="39"/>
      <c r="I18" s="36"/>
      <c r="L18" s="1"/>
    </row>
    <row r="19" spans="1:12" s="2" customFormat="1" ht="15">
      <c r="A19" s="7" t="s">
        <v>8</v>
      </c>
      <c r="B19" s="21">
        <v>2186</v>
      </c>
      <c r="C19" s="21">
        <v>458</v>
      </c>
      <c r="D19" s="21">
        <f>SUM(199,93,37)</f>
        <v>329</v>
      </c>
      <c r="E19" s="11"/>
      <c r="G19" s="21">
        <f>SUM(B19:D19)</f>
        <v>2973</v>
      </c>
      <c r="H19" s="37">
        <f>G19/$G$25</f>
        <v>0.11864000957739734</v>
      </c>
      <c r="I19" s="36">
        <v>42186</v>
      </c>
      <c r="L19" s="1"/>
    </row>
    <row r="20" spans="1:12" s="2" customFormat="1" ht="9" customHeight="1">
      <c r="A20" s="7"/>
      <c r="B20" s="21"/>
      <c r="C20" s="21"/>
      <c r="D20" s="21"/>
      <c r="E20" s="11"/>
      <c r="G20" s="21"/>
      <c r="H20" s="39"/>
      <c r="I20" s="36"/>
      <c r="L20" s="1"/>
    </row>
    <row r="21" spans="1:12" s="2" customFormat="1" ht="18.75" customHeight="1">
      <c r="A21" s="5" t="s">
        <v>20</v>
      </c>
      <c r="B21" s="21">
        <v>20</v>
      </c>
      <c r="C21" s="21">
        <v>0</v>
      </c>
      <c r="D21" s="21">
        <v>1</v>
      </c>
      <c r="E21" s="10" t="s">
        <v>6</v>
      </c>
      <c r="G21" s="21">
        <f>SUM(B21:D21)</f>
        <v>21</v>
      </c>
      <c r="H21" s="37">
        <f>G21/$G$25</f>
        <v>0.0008380222674488208</v>
      </c>
      <c r="I21" s="36">
        <v>42185</v>
      </c>
      <c r="L21" s="1"/>
    </row>
    <row r="22" spans="1:12" s="2" customFormat="1" ht="8.25" customHeight="1">
      <c r="A22" s="5"/>
      <c r="B22" s="21"/>
      <c r="C22" s="21"/>
      <c r="D22" s="21"/>
      <c r="E22" s="10"/>
      <c r="G22" s="21"/>
      <c r="H22" s="39"/>
      <c r="I22" s="36"/>
      <c r="L22" s="1"/>
    </row>
    <row r="23" spans="1:12" s="2" customFormat="1" ht="15">
      <c r="A23" s="5" t="s">
        <v>12</v>
      </c>
      <c r="B23" s="24">
        <v>1855</v>
      </c>
      <c r="C23" s="24">
        <v>186</v>
      </c>
      <c r="D23" s="24">
        <f>SUM(1,10,216,81)</f>
        <v>308</v>
      </c>
      <c r="E23" s="10" t="s">
        <v>6</v>
      </c>
      <c r="G23" s="24">
        <f>SUM(B23:D23)</f>
        <v>2349</v>
      </c>
      <c r="H23" s="40">
        <f>G23/$G$25</f>
        <v>0.09373877648748953</v>
      </c>
      <c r="I23" s="36">
        <v>42185</v>
      </c>
      <c r="L23" s="1"/>
    </row>
    <row r="24" spans="1:12" s="2" customFormat="1" ht="12" customHeight="1">
      <c r="A24"/>
      <c r="B24" s="22"/>
      <c r="C24" s="22"/>
      <c r="D24" s="22"/>
      <c r="E24"/>
      <c r="F24"/>
      <c r="G24" s="22"/>
      <c r="H24" s="22"/>
      <c r="I24" s="32"/>
      <c r="L24" s="1"/>
    </row>
    <row r="25" spans="1:12" s="2" customFormat="1" ht="15">
      <c r="A25" s="5" t="s">
        <v>9</v>
      </c>
      <c r="B25" s="23">
        <f>SUM(B5:B24)</f>
        <v>17768</v>
      </c>
      <c r="C25" s="23">
        <f>SUM(C5:C24)</f>
        <v>3254</v>
      </c>
      <c r="D25" s="23">
        <f>SUM(D5:D24)</f>
        <v>4037</v>
      </c>
      <c r="E25" s="12"/>
      <c r="F25"/>
      <c r="G25" s="23">
        <f>SUM(G5:G24)</f>
        <v>25059</v>
      </c>
      <c r="H25" s="38">
        <f>SUM(H5:H24)</f>
        <v>1.0000000000000002</v>
      </c>
      <c r="I25" s="33"/>
      <c r="L25" s="1"/>
    </row>
    <row r="26" spans="1:12" s="2" customFormat="1" ht="11.25" customHeight="1">
      <c r="A26" s="4"/>
      <c r="B26" s="23"/>
      <c r="C26" s="23"/>
      <c r="D26" s="23"/>
      <c r="E26" s="11"/>
      <c r="G26" s="23"/>
      <c r="H26" s="23"/>
      <c r="I26" s="33"/>
      <c r="L26" s="1"/>
    </row>
    <row r="27" spans="1:12" s="2" customFormat="1" ht="15">
      <c r="A27" s="5" t="s">
        <v>10</v>
      </c>
      <c r="B27" s="23">
        <v>18029</v>
      </c>
      <c r="C27" s="23">
        <v>3428</v>
      </c>
      <c r="D27" s="23">
        <v>3379</v>
      </c>
      <c r="E27" s="11"/>
      <c r="G27" s="23">
        <f>SUM(B27:D27)</f>
        <v>24836</v>
      </c>
      <c r="H27" s="23"/>
      <c r="I27" s="29"/>
      <c r="L27" s="1"/>
    </row>
    <row r="28" spans="1:12" s="2" customFormat="1" ht="9" customHeight="1">
      <c r="A28" s="4"/>
      <c r="B28" s="23"/>
      <c r="C28" s="23"/>
      <c r="D28" s="23"/>
      <c r="E28" s="11"/>
      <c r="G28" s="23"/>
      <c r="H28" s="23"/>
      <c r="I28" s="29"/>
      <c r="L28" s="1"/>
    </row>
    <row r="29" spans="1:12" s="2" customFormat="1" ht="15">
      <c r="A29" s="5" t="s">
        <v>11</v>
      </c>
      <c r="B29" s="23">
        <v>21873</v>
      </c>
      <c r="C29" s="23">
        <v>4711</v>
      </c>
      <c r="D29" s="23">
        <v>5376</v>
      </c>
      <c r="E29" s="11"/>
      <c r="G29" s="21">
        <f>SUM(B29:D29)</f>
        <v>31960</v>
      </c>
      <c r="H29" s="21"/>
      <c r="I29" s="29"/>
      <c r="L29" s="1"/>
    </row>
    <row r="30" spans="1:12" s="2" customFormat="1" ht="6.75" customHeight="1">
      <c r="A30" s="5"/>
      <c r="B30" s="21"/>
      <c r="C30" s="21"/>
      <c r="D30" s="21"/>
      <c r="E30" s="11"/>
      <c r="G30" s="21"/>
      <c r="H30" s="21"/>
      <c r="I30" s="29"/>
      <c r="L30" s="1"/>
    </row>
    <row r="31" spans="1:12" s="2" customFormat="1" ht="18" customHeight="1">
      <c r="A31" s="27"/>
      <c r="B31" s="3"/>
      <c r="C31" s="3"/>
      <c r="D31" s="3"/>
      <c r="E31" s="6"/>
      <c r="G31" s="3"/>
      <c r="H31" s="3"/>
      <c r="I31" s="29"/>
      <c r="L31" s="1"/>
    </row>
    <row r="32" spans="1:12" s="16" customFormat="1" ht="27" customHeight="1">
      <c r="A32" s="41" t="s">
        <v>21</v>
      </c>
      <c r="D32" s="14"/>
      <c r="E32" s="15"/>
      <c r="G32" s="14"/>
      <c r="H32" s="14"/>
      <c r="I32" s="34"/>
      <c r="L32" s="17"/>
    </row>
    <row r="33" spans="1:9" s="43" customFormat="1" ht="23.25" customHeight="1">
      <c r="A33" s="43" t="s">
        <v>23</v>
      </c>
      <c r="B33" s="44"/>
      <c r="C33" s="44"/>
      <c r="D33" s="44"/>
      <c r="E33" s="45"/>
      <c r="G33" s="44"/>
      <c r="H33" s="44"/>
      <c r="I33" s="46"/>
    </row>
    <row r="34" spans="1:12" s="16" customFormat="1" ht="17.25" customHeight="1">
      <c r="A34" s="48" t="s">
        <v>13</v>
      </c>
      <c r="B34" s="48"/>
      <c r="C34" s="48"/>
      <c r="D34" s="14"/>
      <c r="E34" s="15"/>
      <c r="G34" s="14"/>
      <c r="H34" s="14"/>
      <c r="I34" s="34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2015-07-06T20:01:35Z</cp:lastPrinted>
  <dcterms:created xsi:type="dcterms:W3CDTF">1998-05-06T15:47:51Z</dcterms:created>
  <dcterms:modified xsi:type="dcterms:W3CDTF">2015-07-07T19:00:42Z</dcterms:modified>
  <cp:category/>
  <cp:version/>
  <cp:contentType/>
  <cp:contentStatus/>
</cp:coreProperties>
</file>