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<sst xmlns="http://schemas.openxmlformats.org/spreadsheetml/2006/main" count="31" uniqueCount="25">
  <si>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</si>
  <si>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</si>
  <si>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</si>
  <si>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</si>
  <si>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</si>
  <si>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</si>
  <si>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</si>
  <si>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</si>
  <si>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</si>
  <si>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</si>
  <si>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</si>
  <si>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</si>
  <si>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</si>
  <si>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</si>
  <si>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</si>
  <si>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</si>
  <si>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</si>
  <si>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</si>
  <si>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</si>
  <si>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</si>
  <si>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</si>
  <si>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</si>
  <si>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</si>
  <si>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now include people employed by Ceasars Enterprise Service and Caesars Interactive Entertainment, NJ. </t>
    </r>
  </si>
  <si>
    <t>Upload File Date: September 1,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</si>
</sst>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24</v>
      </c>
      <c r="B1" s="47"/>
      <c r="C1" s="47"/>
      <c r="D1" s="8"/>
      <c r="E1" s="6"/>
      <c r="G1" s="8"/>
      <c r="H1" s="8"/>
      <c r="I1" s="28">
        <v>42251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19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SUM(1721,174)</f>
        <v>1895</v>
      </c>
      <c r="C6" s="21">
        <v>217</v>
      </c>
      <c r="D6" s="21">
        <f>SUM(398,1,95,58,132)</f>
        <v>684</v>
      </c>
      <c r="E6" s="10" t="s">
        <v>6</v>
      </c>
      <c r="G6" s="21">
        <f>SUM(B6:D6)</f>
        <v>2796</v>
      </c>
      <c r="H6" s="37">
        <f>G6/$G$25</f>
        <v>0.11278286474930418</v>
      </c>
      <c r="I6" s="36">
        <v>42249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4180</v>
      </c>
      <c r="C8" s="21">
        <v>1251</v>
      </c>
      <c r="D8" s="21">
        <f>SUM(205,478,0)</f>
        <v>683</v>
      </c>
      <c r="E8" s="10" t="s">
        <v>6</v>
      </c>
      <c r="G8" s="21">
        <f>SUM(B8:D8)</f>
        <v>6114</v>
      </c>
      <c r="H8" s="37">
        <f>G8/$G$25</f>
        <v>0.24662175789601065</v>
      </c>
      <c r="I8" s="36">
        <v>42248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22</v>
      </c>
      <c r="B10" s="21">
        <f>SUM(1742,151)+287</f>
        <v>2180</v>
      </c>
      <c r="C10" s="21">
        <f>SUM(266)+6</f>
        <v>272</v>
      </c>
      <c r="D10" s="21">
        <f>SUM(353,0,10,36,99)+57+1</f>
        <v>556</v>
      </c>
      <c r="E10" s="10" t="s">
        <v>6</v>
      </c>
      <c r="G10" s="21">
        <f>SUM(B10:D10)</f>
        <v>3008</v>
      </c>
      <c r="H10" s="37">
        <f>G10/$G$25</f>
        <v>0.12133435520955185</v>
      </c>
      <c r="I10" s="36">
        <v>42249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18</v>
      </c>
      <c r="B12" s="21">
        <v>1566</v>
      </c>
      <c r="C12" s="21">
        <v>313</v>
      </c>
      <c r="D12" s="21">
        <f>SUM(2,196,240)</f>
        <v>438</v>
      </c>
      <c r="E12" s="10"/>
      <c r="G12" s="21">
        <f>SUM(B12:D12)</f>
        <v>2317</v>
      </c>
      <c r="H12" s="37">
        <f>G12/$G$25</f>
        <v>0.0934613367754427</v>
      </c>
      <c r="I12" s="36">
        <v>42249</v>
      </c>
      <c r="L12" s="1"/>
    </row>
    <row r="13" spans="1:12" s="2" customFormat="1" ht="7.5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7.25" customHeight="1">
      <c r="A14" s="7" t="s">
        <v>15</v>
      </c>
      <c r="B14" s="21">
        <f>SUM(2297,181)</f>
        <v>2478</v>
      </c>
      <c r="C14" s="21">
        <v>284</v>
      </c>
      <c r="D14" s="21">
        <f>SUM(401,0,49,72,100)</f>
        <v>622</v>
      </c>
      <c r="E14" s="10" t="s">
        <v>6</v>
      </c>
      <c r="G14" s="21">
        <f>SUM(B14:D14)</f>
        <v>3384</v>
      </c>
      <c r="H14" s="37">
        <f>G14/$G$25</f>
        <v>0.13650114961074583</v>
      </c>
      <c r="I14" s="36">
        <v>42249</v>
      </c>
      <c r="L14" s="1"/>
    </row>
    <row r="15" spans="1:12" s="2" customFormat="1" ht="9.75" customHeight="1">
      <c r="A15" s="7"/>
      <c r="B15" s="21"/>
      <c r="C15" s="21"/>
      <c r="D15" s="21"/>
      <c r="E15" s="10"/>
      <c r="G15" s="21"/>
      <c r="H15" s="39"/>
      <c r="I15" s="36"/>
      <c r="L15" s="1"/>
    </row>
    <row r="16" spans="1:12" s="2" customFormat="1" ht="20.25" customHeight="1">
      <c r="A16" s="5" t="s">
        <v>17</v>
      </c>
      <c r="B16" s="21">
        <v>1342</v>
      </c>
      <c r="C16" s="21">
        <v>212</v>
      </c>
      <c r="D16" s="21">
        <f>SUM(130,38,83,23,61)</f>
        <v>335</v>
      </c>
      <c r="E16" s="11" t="s">
        <v>7</v>
      </c>
      <c r="G16" s="21">
        <f>SUM(B16:D16)</f>
        <v>1889</v>
      </c>
      <c r="H16" s="37">
        <f>G16/$G$25</f>
        <v>0.07619700697833891</v>
      </c>
      <c r="I16" s="36">
        <v>42248</v>
      </c>
      <c r="K16" s="26"/>
      <c r="L16" s="1"/>
    </row>
    <row r="17" spans="1:12" s="2" customFormat="1" ht="6.75" customHeight="1">
      <c r="A17" s="5"/>
      <c r="B17" s="21"/>
      <c r="C17" s="21"/>
      <c r="D17" s="21"/>
      <c r="E17" s="11"/>
      <c r="G17" s="21"/>
      <c r="H17" s="39"/>
      <c r="I17" s="36"/>
      <c r="K17" s="26"/>
      <c r="L17" s="1"/>
    </row>
    <row r="18" spans="1:12" s="2" customFormat="1" ht="9.75" customHeight="1">
      <c r="A18" s="5"/>
      <c r="B18" s="21"/>
      <c r="C18" s="21"/>
      <c r="D18" s="21"/>
      <c r="E18" s="11"/>
      <c r="G18" s="21"/>
      <c r="H18" s="39"/>
      <c r="I18" s="36"/>
      <c r="L18" s="1"/>
    </row>
    <row r="19" spans="1:12" s="2" customFormat="1" ht="15">
      <c r="A19" s="7" t="s">
        <v>8</v>
      </c>
      <c r="B19" s="21">
        <v>2160</v>
      </c>
      <c r="C19" s="21">
        <v>446</v>
      </c>
      <c r="D19" s="21">
        <f>SUM(196,102,32)</f>
        <v>330</v>
      </c>
      <c r="E19" s="11"/>
      <c r="G19" s="21">
        <f>SUM(B19:D19)</f>
        <v>2936</v>
      </c>
      <c r="H19" s="37">
        <f>G19/$G$25</f>
        <v>0.11843007543059982</v>
      </c>
      <c r="I19" s="36">
        <v>42248</v>
      </c>
      <c r="L19" s="1"/>
    </row>
    <row r="20" spans="1:12" s="2" customFormat="1" ht="9" customHeight="1">
      <c r="A20" s="7"/>
      <c r="B20" s="21"/>
      <c r="C20" s="21"/>
      <c r="D20" s="21"/>
      <c r="E20" s="11"/>
      <c r="G20" s="21"/>
      <c r="H20" s="39"/>
      <c r="I20" s="36"/>
      <c r="L20" s="1"/>
    </row>
    <row r="21" spans="1:12" s="2" customFormat="1" ht="18.75" customHeight="1">
      <c r="A21" s="5" t="s">
        <v>20</v>
      </c>
      <c r="B21" s="21">
        <v>19</v>
      </c>
      <c r="C21" s="21">
        <v>0</v>
      </c>
      <c r="D21" s="21">
        <v>1</v>
      </c>
      <c r="E21" s="10" t="s">
        <v>6</v>
      </c>
      <c r="G21" s="21">
        <f>SUM(B21:D21)</f>
        <v>20</v>
      </c>
      <c r="H21" s="37">
        <f>G21/$G$25</f>
        <v>0.0008067443830422331</v>
      </c>
      <c r="I21" s="36">
        <v>42247</v>
      </c>
      <c r="L21" s="1"/>
    </row>
    <row r="22" spans="1:12" s="2" customFormat="1" ht="8.25" customHeight="1">
      <c r="A22" s="5"/>
      <c r="B22" s="21"/>
      <c r="C22" s="21"/>
      <c r="D22" s="21"/>
      <c r="E22" s="10"/>
      <c r="G22" s="21"/>
      <c r="H22" s="39"/>
      <c r="I22" s="36"/>
      <c r="L22" s="1"/>
    </row>
    <row r="23" spans="1:12" s="2" customFormat="1" ht="15">
      <c r="A23" s="5" t="s">
        <v>12</v>
      </c>
      <c r="B23" s="24">
        <v>1822</v>
      </c>
      <c r="C23" s="24">
        <v>183</v>
      </c>
      <c r="D23" s="24">
        <f>SUM(0,19,196,107)</f>
        <v>322</v>
      </c>
      <c r="E23" s="10" t="s">
        <v>6</v>
      </c>
      <c r="G23" s="24">
        <f>SUM(B23:D23)</f>
        <v>2327</v>
      </c>
      <c r="H23" s="40">
        <f>G23/$G$25</f>
        <v>0.09386470896696382</v>
      </c>
      <c r="I23" s="36">
        <v>42247</v>
      </c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32"/>
      <c r="L24" s="1"/>
    </row>
    <row r="25" spans="1:12" s="2" customFormat="1" ht="15">
      <c r="A25" s="5" t="s">
        <v>9</v>
      </c>
      <c r="B25" s="23">
        <f>SUM(B5:B24)</f>
        <v>17642</v>
      </c>
      <c r="C25" s="23">
        <f>SUM(C5:C24)</f>
        <v>3178</v>
      </c>
      <c r="D25" s="23">
        <f>SUM(D5:D24)</f>
        <v>3971</v>
      </c>
      <c r="E25" s="12"/>
      <c r="F25"/>
      <c r="G25" s="23">
        <f>SUM(G5:G24)</f>
        <v>24791</v>
      </c>
      <c r="H25" s="38">
        <f>SUM(H5:H24)</f>
        <v>0.9999999999999999</v>
      </c>
      <c r="I25" s="33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33"/>
      <c r="L26" s="1"/>
    </row>
    <row r="27" spans="1:12" s="2" customFormat="1" ht="15">
      <c r="A27" s="5" t="s">
        <v>10</v>
      </c>
      <c r="B27" s="23">
        <v>17768</v>
      </c>
      <c r="C27" s="23">
        <v>3254</v>
      </c>
      <c r="D27" s="23">
        <v>4037</v>
      </c>
      <c r="E27" s="11"/>
      <c r="G27" s="23">
        <f>SUM(B27:D27)</f>
        <v>25059</v>
      </c>
      <c r="H27" s="23"/>
      <c r="I27" s="29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29"/>
      <c r="L28" s="1"/>
    </row>
    <row r="29" spans="1:12" s="2" customFormat="1" ht="15">
      <c r="A29" s="5" t="s">
        <v>11</v>
      </c>
      <c r="B29" s="23">
        <v>21320</v>
      </c>
      <c r="C29" s="23">
        <v>4298</v>
      </c>
      <c r="D29" s="23">
        <v>5482</v>
      </c>
      <c r="E29" s="11"/>
      <c r="G29" s="21">
        <f>SUM(B29:D29)</f>
        <v>31100</v>
      </c>
      <c r="H29" s="21"/>
      <c r="I29" s="29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29"/>
      <c r="L30" s="1"/>
    </row>
    <row r="31" spans="1:12" s="2" customFormat="1" ht="18" customHeight="1">
      <c r="A31" s="27"/>
      <c r="B31" s="3"/>
      <c r="C31" s="3"/>
      <c r="D31" s="3"/>
      <c r="E31" s="6"/>
      <c r="G31" s="3"/>
      <c r="H31" s="3"/>
      <c r="I31" s="29"/>
      <c r="L31" s="1"/>
    </row>
    <row r="32" spans="1:12" s="16" customFormat="1" ht="27" customHeight="1">
      <c r="A32" s="41" t="s">
        <v>21</v>
      </c>
      <c r="D32" s="14"/>
      <c r="E32" s="15"/>
      <c r="G32" s="14"/>
      <c r="H32" s="14"/>
      <c r="I32" s="34"/>
      <c r="L32" s="17"/>
    </row>
    <row r="33" spans="1:9" s="43" customFormat="1" ht="23.25" customHeight="1">
      <c r="A33" s="43" t="s">
        <v>23</v>
      </c>
      <c r="B33" s="44"/>
      <c r="C33" s="44"/>
      <c r="D33" s="44"/>
      <c r="E33" s="45"/>
      <c r="G33" s="44"/>
      <c r="H33" s="44"/>
      <c r="I33" s="46"/>
    </row>
    <row r="34" spans="1:12" s="16" customFormat="1" ht="17.25" customHeight="1">
      <c r="A34" s="48" t="s">
        <v>13</v>
      </c>
      <c r="B34" s="48"/>
      <c r="C34" s="48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2015-09-03T13:44:12Z</cp:lastPrinted>
  <dcterms:created xsi:type="dcterms:W3CDTF">1998-05-06T15:47:51Z</dcterms:created>
  <dcterms:modified xsi:type="dcterms:W3CDTF">2015-09-03T14:12:24Z</dcterms:modified>
  <cp:category/>
  <cp:version/>
  <cp:contentType/>
  <cp:contentStatus/>
</cp:coreProperties>
</file>