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7\Rating Forms for Website\Planning\"/>
    </mc:Choice>
  </mc:AlternateContent>
  <bookViews>
    <workbookView xWindow="336" yWindow="60" windowWidth="25308" windowHeight="7680" tabRatio="750"/>
  </bookViews>
  <sheets>
    <sheet name="CES rating form" sheetId="1" r:id="rId1"/>
    <sheet name="Quality Checklist" sheetId="9" r:id="rId2"/>
    <sheet name="Project Management Checklist" sheetId="6" r:id="rId3"/>
    <sheet name="formulas" sheetId="4" state="hidden" r:id="rId4"/>
  </sheets>
  <definedNames>
    <definedName name="_xlnm.Print_Area" localSheetId="0">'CES rating form'!$A$1:$M$41</definedName>
    <definedName name="_xlnm.Print_Area" localSheetId="2">'Project Management Checklist'!$A$1:$J$21</definedName>
    <definedName name="_xlnm.Print_Area" localSheetId="1">'Quality Checklist'!$A$1:$J$25</definedName>
  </definedNames>
  <calcPr calcId="152511"/>
</workbook>
</file>

<file path=xl/calcChain.xml><?xml version="1.0" encoding="utf-8"?>
<calcChain xmlns="http://schemas.openxmlformats.org/spreadsheetml/2006/main">
  <c r="G17" i="6" l="1"/>
  <c r="E19" i="9" l="1"/>
  <c r="E21" i="9" s="1"/>
  <c r="F19" i="9"/>
  <c r="F21" i="9" s="1"/>
  <c r="G19" i="9"/>
  <c r="G21" i="9" s="1"/>
  <c r="H19" i="9"/>
  <c r="H21" i="9" s="1"/>
  <c r="I19" i="9"/>
  <c r="I21" i="9" s="1"/>
  <c r="J19" i="9"/>
  <c r="J21" i="9" s="1"/>
  <c r="F23" i="9" s="1"/>
  <c r="E17" i="6"/>
  <c r="E19" i="6" s="1"/>
  <c r="F17" i="6"/>
  <c r="F19" i="6" s="1"/>
  <c r="G19" i="6"/>
  <c r="H17" i="6"/>
  <c r="H19" i="6" s="1"/>
  <c r="I17" i="6"/>
  <c r="I19" i="6" s="1"/>
  <c r="J17" i="6"/>
  <c r="J19" i="6" s="1"/>
  <c r="F20" i="6" s="1"/>
  <c r="A8" i="6"/>
  <c r="A9" i="6"/>
  <c r="A10" i="6" s="1"/>
  <c r="A11" i="6" s="1"/>
  <c r="A12" i="6" s="1"/>
  <c r="A13" i="6" s="1"/>
  <c r="A14" i="6" s="1"/>
  <c r="A15" i="6" s="1"/>
  <c r="A16" i="6" s="1"/>
  <c r="C1" i="6"/>
  <c r="C3" i="6"/>
  <c r="B8" i="4"/>
  <c r="A8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4" i="4"/>
  <c r="E4" i="4" s="1"/>
  <c r="A6" i="4"/>
  <c r="B6" i="4"/>
  <c r="A8" i="4"/>
  <c r="A10" i="4"/>
  <c r="E10" i="4" s="1"/>
  <c r="A12" i="4"/>
  <c r="E12" i="4" s="1"/>
  <c r="A14" i="4"/>
  <c r="E14" i="4" s="1"/>
  <c r="E6" i="4" l="1"/>
  <c r="E8" i="4"/>
  <c r="A16" i="4" s="1"/>
  <c r="E20" i="6"/>
  <c r="J21" i="6" s="1"/>
  <c r="D35" i="1" s="1"/>
  <c r="E23" i="9"/>
  <c r="J25" i="9" s="1"/>
  <c r="D31" i="1" s="1"/>
  <c r="I27" i="1" l="1"/>
  <c r="E19" i="4" s="1"/>
  <c r="G35" i="1"/>
  <c r="C25" i="4" s="1"/>
  <c r="F31" i="1"/>
  <c r="B22" i="4" s="1"/>
  <c r="J35" i="1"/>
  <c r="G31" i="1"/>
  <c r="C22" i="4" s="1"/>
  <c r="H27" i="1"/>
  <c r="D19" i="4" s="1"/>
  <c r="I35" i="1"/>
  <c r="E25" i="4" s="1"/>
  <c r="I31" i="1"/>
  <c r="E22" i="4" s="1"/>
  <c r="H35" i="1"/>
  <c r="E27" i="1"/>
  <c r="A19" i="4" s="1"/>
  <c r="H31" i="1"/>
  <c r="E31" i="1"/>
  <c r="J31" i="1"/>
  <c r="F22" i="4" s="1"/>
  <c r="G27" i="1"/>
  <c r="C19" i="4" s="1"/>
  <c r="F27" i="1"/>
  <c r="B19" i="4" s="1"/>
  <c r="F35" i="1"/>
  <c r="B25" i="4" s="1"/>
  <c r="J27" i="1"/>
  <c r="F19" i="4" s="1"/>
  <c r="E35" i="1"/>
  <c r="D22" i="4"/>
  <c r="A22" i="4"/>
  <c r="F25" i="4"/>
  <c r="D25" i="4"/>
  <c r="A25" i="4"/>
  <c r="G19" i="4" l="1"/>
  <c r="L27" i="1" s="1"/>
  <c r="G25" i="4"/>
  <c r="L35" i="1" s="1"/>
  <c r="G22" i="4"/>
  <c r="L31" i="1" s="1"/>
  <c r="L39" i="1" l="1"/>
</calcChain>
</file>

<file path=xl/sharedStrings.xml><?xml version="1.0" encoding="utf-8"?>
<sst xmlns="http://schemas.openxmlformats.org/spreadsheetml/2006/main" count="141" uniqueCount="121">
  <si>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</si>
  <si>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</si>
  <si>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</si>
  <si>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</si>
  <si>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</si>
  <si>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</si>
  <si>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</si>
  <si>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</si>
  <si>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</si>
  <si>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</si>
  <si>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</si>
  <si>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</si>
  <si>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</si>
  <si>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</si>
  <si>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</si>
  <si>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</si>
  <si>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</si>
  <si>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</si>
  <si>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</si>
  <si>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Project Management Comments:</t>
  </si>
  <si>
    <t>NR</t>
  </si>
  <si>
    <t>Contract Agreement Type</t>
  </si>
  <si>
    <t>Contract Type</t>
  </si>
  <si>
    <t>Bicycle/Pedestrian Planning</t>
  </si>
  <si>
    <t>Local Technical Assistance</t>
  </si>
  <si>
    <t>Rating Period</t>
  </si>
  <si>
    <t>Year</t>
  </si>
  <si>
    <t>30,50,20</t>
  </si>
  <si>
    <t>DESIGN-Design Phase</t>
  </si>
  <si>
    <t>DESIGN-Construction Phase</t>
  </si>
  <si>
    <t>DESIGN-Overall Quality</t>
  </si>
  <si>
    <t>Project Description</t>
  </si>
  <si>
    <t/>
  </si>
  <si>
    <t>Agreement/ Modification</t>
  </si>
  <si>
    <t>Agreement</t>
  </si>
  <si>
    <t>Modification</t>
  </si>
  <si>
    <t>Transportation Needs Assessment</t>
  </si>
  <si>
    <t>division/unit</t>
  </si>
  <si>
    <t>Consultant</t>
  </si>
  <si>
    <t>C a t e g o r y   R a t i n g</t>
  </si>
  <si>
    <t>Statewide Planning</t>
  </si>
  <si>
    <t>Extra Comments</t>
  </si>
  <si>
    <t>Other</t>
  </si>
  <si>
    <t>CYCLE</t>
  </si>
  <si>
    <t>UPC#</t>
  </si>
  <si>
    <t>environmental</t>
  </si>
  <si>
    <t>20,60,20</t>
  </si>
  <si>
    <t>ENVIRONMENTAL</t>
  </si>
  <si>
    <t>Type Name</t>
  </si>
  <si>
    <t>Revised</t>
  </si>
  <si>
    <t>Directions: Type an 'X' in the appropriate box. All questions must be answered even if N/A. The 'Final Rating' will automatically be calculated.</t>
  </si>
  <si>
    <t>N/A</t>
  </si>
  <si>
    <t>Final Rating</t>
  </si>
  <si>
    <t>Directions: Type an 'X' in the appropriate box. All questions must be answered even if N/A. The 'Percentage of 'Yes' answers will automatically be calculated.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</si>
  <si>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</si>
  <si>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</si>
  <si>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</si>
  <si>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</si>
  <si>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</si>
  <si>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</si>
  <si>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</si>
  <si>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</si>
  <si>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</si>
  <si>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CONSTRUCTION INSPECTION</t>
  </si>
  <si>
    <t>PLANNING</t>
  </si>
  <si>
    <t>STRUCTURAL EVALUATION</t>
  </si>
  <si>
    <t>Department's Rater</t>
  </si>
  <si>
    <t>Rater's Superviser</t>
  </si>
  <si>
    <t>Rater's Manager</t>
  </si>
  <si>
    <t>Consultant
Agreement Number</t>
  </si>
  <si>
    <t>Consultant
Project Manager</t>
  </si>
  <si>
    <t>Discipline</t>
  </si>
  <si>
    <t>Division/Unit</t>
  </si>
  <si>
    <t>environmental - asbestos</t>
  </si>
  <si>
    <t>ENVIRONMENTAL - Asbestos</t>
  </si>
  <si>
    <t>Freight Planning</t>
  </si>
  <si>
    <t>Travel Demand Management</t>
  </si>
  <si>
    <t>DESIGN - Maintenance</t>
  </si>
  <si>
    <t>Average</t>
  </si>
  <si>
    <t>Provided accurate scheduled invoice submissions and quality status reports for products in accordance with Agreement</t>
  </si>
  <si>
    <t>Identified task cost over-runs early and presented the Department with impacts and options</t>
  </si>
  <si>
    <t>Work did not require changes due to errors and omissions</t>
  </si>
  <si>
    <t>Incorporated all relevant transportation planning techniques</t>
  </si>
  <si>
    <t>Responded to on-call planning requests, in accordance with the time requirements established</t>
  </si>
  <si>
    <t>Developed clear, easy to read and interpret, graphics and illustrations that were accurate representations of the transportation planning data</t>
  </si>
  <si>
    <t>Work performed was technically accurate and complete</t>
  </si>
  <si>
    <t>Work performed evaluated appropriate Multi-modal/ Supply and Demand strategies</t>
  </si>
  <si>
    <t>Identified important issues and developed alternative solutions</t>
  </si>
  <si>
    <t>Developed and implemented an effective public involvement program throughout the planning study</t>
  </si>
  <si>
    <t>Scope of Services performance was efficient and cost effective</t>
  </si>
  <si>
    <t>Is organized and proficient with administrative, procedural, and technical skills</t>
  </si>
  <si>
    <t>Is proficient with verbal and written communication skills</t>
  </si>
  <si>
    <t>Cooperates with the Department and joint operating agencies involved</t>
  </si>
  <si>
    <t>Consultant Agreement Number</t>
  </si>
  <si>
    <t>Cycle</t>
  </si>
  <si>
    <t>Performs the work of the project as required by the Scope of Services and as directed by the Department CM</t>
  </si>
  <si>
    <t>Supervises the progress of  work of the staff and that of the Sub-consultants</t>
  </si>
  <si>
    <t>Responds timely to Department phone calls and e-mails and is available for meetings</t>
  </si>
  <si>
    <t>Receives Department approval prior to making any changes to the CCM or team structure as established in the Agreement</t>
  </si>
  <si>
    <t>Final report included all corrections based on Department CM review making the final report acceptable</t>
  </si>
  <si>
    <t>Advises Department CM of general matters and problem areas</t>
  </si>
  <si>
    <t>Sign &amp; Date</t>
  </si>
  <si>
    <t>Provides reasonable recommendations to resolve issues in number 8</t>
  </si>
  <si>
    <t>Consultant Agreement Number:</t>
  </si>
  <si>
    <t>Consultant:</t>
  </si>
  <si>
    <t>Did the Consultant meet the project's established DBE/ESBE or SBE goals? (Only applies to Agreements executed July 1, 2007 and after)</t>
  </si>
  <si>
    <t>1 Year</t>
  </si>
  <si>
    <t>Jan 1, 2017- Dec 30, 2017</t>
  </si>
  <si>
    <t>Aeronautics</t>
  </si>
  <si>
    <t>Maritime Resources</t>
  </si>
  <si>
    <t>Systems Planning</t>
  </si>
  <si>
    <t>Research</t>
  </si>
  <si>
    <t>Commuter Mobility</t>
  </si>
  <si>
    <t>Transportation Date and Safety</t>
  </si>
  <si>
    <t>Planning</t>
  </si>
  <si>
    <t>Multimodal</t>
  </si>
  <si>
    <t>HSIP Program</t>
  </si>
  <si>
    <t>Transportation Data Collection</t>
  </si>
  <si>
    <t>Maritime</t>
  </si>
  <si>
    <t>Statewide Strategies</t>
  </si>
  <si>
    <t>*Other - pick from drop down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</si>
</sst>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b/>
      <sz val="12"/>
      <name val="Times New Roman"/>
      <family val="1"/>
    </font>
    <font>
      <sz val="10"/>
      <color indexed="10"/>
      <name val="Arial"/>
    </font>
    <font>
      <b/>
      <sz val="14"/>
      <name val="Times New Roman"/>
      <family val="1"/>
    </font>
    <font>
      <b/>
      <sz val="14"/>
      <name val="Arial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2" xfId="0" applyBorder="1" applyAlignment="1"/>
    <xf numFmtId="0" fontId="0" fillId="0" borderId="0" xfId="0" applyBorder="1"/>
    <xf numFmtId="0" fontId="0" fillId="0" borderId="3" xfId="0" applyBorder="1"/>
    <xf numFmtId="1" fontId="0" fillId="0" borderId="0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4" xfId="0" applyFont="1" applyBorder="1" applyAlignment="1"/>
    <xf numFmtId="0" fontId="5" fillId="0" borderId="5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5" xfId="0" applyBorder="1"/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5" xfId="0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0" fillId="0" borderId="7" xfId="0" applyBorder="1"/>
    <xf numFmtId="0" fontId="1" fillId="0" borderId="7" xfId="0" applyFont="1" applyBorder="1" applyAlignment="1"/>
    <xf numFmtId="0" fontId="1" fillId="0" borderId="7" xfId="0" applyFont="1" applyBorder="1" applyAlignment="1">
      <alignment wrapText="1"/>
    </xf>
    <xf numFmtId="0" fontId="0" fillId="0" borderId="7" xfId="0" applyBorder="1" applyAlignment="1"/>
    <xf numFmtId="1" fontId="0" fillId="0" borderId="7" xfId="0" applyNumberFormat="1" applyBorder="1" applyAlignment="1"/>
    <xf numFmtId="1" fontId="0" fillId="0" borderId="7" xfId="0" applyNumberFormat="1" applyBorder="1"/>
    <xf numFmtId="2" fontId="0" fillId="0" borderId="0" xfId="0" applyNumberFormat="1"/>
    <xf numFmtId="0" fontId="20" fillId="0" borderId="0" xfId="0" applyFont="1" applyAlignment="1"/>
    <xf numFmtId="1" fontId="20" fillId="0" borderId="0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/>
    <xf numFmtId="165" fontId="20" fillId="0" borderId="8" xfId="0" applyNumberFormat="1" applyFont="1" applyBorder="1" applyAlignment="1">
      <alignment vertical="top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right" vertical="top"/>
    </xf>
    <xf numFmtId="1" fontId="20" fillId="0" borderId="10" xfId="0" applyNumberFormat="1" applyFont="1" applyBorder="1" applyAlignment="1">
      <alignment horizontal="right" vertical="top"/>
    </xf>
    <xf numFmtId="49" fontId="20" fillId="0" borderId="11" xfId="0" applyNumberFormat="1" applyFont="1" applyBorder="1" applyAlignment="1">
      <alignment horizontal="left" vertical="top" wrapText="1"/>
    </xf>
    <xf numFmtId="1" fontId="20" fillId="0" borderId="12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 wrapText="1" indent="5"/>
    </xf>
    <xf numFmtId="164" fontId="20" fillId="2" borderId="7" xfId="0" applyNumberFormat="1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vertical="top"/>
    </xf>
    <xf numFmtId="49" fontId="19" fillId="4" borderId="7" xfId="0" applyNumberFormat="1" applyFont="1" applyFill="1" applyBorder="1" applyAlignment="1">
      <alignment horizontal="center" vertical="center"/>
    </xf>
    <xf numFmtId="49" fontId="19" fillId="4" borderId="9" xfId="0" applyNumberFormat="1" applyFont="1" applyFill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 indent="2"/>
    </xf>
    <xf numFmtId="0" fontId="1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49" fontId="19" fillId="0" borderId="6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28" fillId="0" borderId="0" xfId="0" applyFont="1"/>
    <xf numFmtId="0" fontId="17" fillId="3" borderId="7" xfId="0" applyFont="1" applyFill="1" applyBorder="1" applyAlignment="1"/>
    <xf numFmtId="165" fontId="20" fillId="4" borderId="8" xfId="0" applyNumberFormat="1" applyFont="1" applyFill="1" applyBorder="1" applyAlignment="1">
      <alignment horizontal="right" vertical="top"/>
    </xf>
    <xf numFmtId="0" fontId="1" fillId="0" borderId="0" xfId="0" applyFont="1" applyBorder="1"/>
    <xf numFmtId="164" fontId="0" fillId="0" borderId="0" xfId="0" applyNumberFormat="1" applyBorder="1"/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/>
    <xf numFmtId="1" fontId="20" fillId="0" borderId="20" xfId="0" applyNumberFormat="1" applyFont="1" applyBorder="1" applyAlignment="1">
      <alignment horizontal="right" vertical="top"/>
    </xf>
    <xf numFmtId="49" fontId="20" fillId="0" borderId="0" xfId="0" applyNumberFormat="1" applyFont="1" applyBorder="1" applyAlignment="1">
      <alignment horizontal="left" vertical="top" wrapText="1"/>
    </xf>
    <xf numFmtId="0" fontId="20" fillId="0" borderId="0" xfId="0" applyFont="1" applyBorder="1"/>
    <xf numFmtId="0" fontId="0" fillId="0" borderId="20" xfId="0" applyBorder="1"/>
    <xf numFmtId="1" fontId="2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/>
    </xf>
    <xf numFmtId="49" fontId="20" fillId="0" borderId="4" xfId="0" applyNumberFormat="1" applyFont="1" applyBorder="1" applyAlignment="1">
      <alignment horizontal="left" vertical="top" wrapText="1"/>
    </xf>
    <xf numFmtId="165" fontId="20" fillId="0" borderId="21" xfId="0" applyNumberFormat="1" applyFont="1" applyBorder="1" applyAlignment="1">
      <alignment horizontal="right" vertical="top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0" fillId="0" borderId="2" xfId="0" applyBorder="1"/>
    <xf numFmtId="0" fontId="12" fillId="0" borderId="5" xfId="0" applyNumberFormat="1" applyFont="1" applyBorder="1" applyAlignment="1">
      <alignment horizontal="left" vertical="center" wrapText="1" indent="1"/>
    </xf>
    <xf numFmtId="49" fontId="27" fillId="5" borderId="17" xfId="0" applyNumberFormat="1" applyFont="1" applyFill="1" applyBorder="1" applyAlignment="1">
      <alignment horizontal="center" vertical="center"/>
    </xf>
    <xf numFmtId="49" fontId="27" fillId="5" borderId="18" xfId="0" applyNumberFormat="1" applyFont="1" applyFill="1" applyBorder="1" applyAlignment="1">
      <alignment horizontal="center" vertical="center"/>
    </xf>
    <xf numFmtId="1" fontId="20" fillId="0" borderId="4" xfId="0" applyNumberFormat="1" applyFont="1" applyBorder="1" applyAlignment="1">
      <alignment horizontal="right" vertical="top"/>
    </xf>
    <xf numFmtId="165" fontId="20" fillId="0" borderId="8" xfId="0" applyNumberFormat="1" applyFont="1" applyFill="1" applyBorder="1" applyAlignment="1">
      <alignment vertical="top"/>
    </xf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3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25" fillId="0" borderId="1" xfId="0" applyFont="1" applyFill="1" applyBorder="1" applyAlignment="1">
      <alignment horizontal="left" wrapText="1"/>
    </xf>
    <xf numFmtId="49" fontId="12" fillId="0" borderId="5" xfId="0" applyNumberFormat="1" applyFont="1" applyBorder="1" applyAlignment="1">
      <alignment horizontal="left" vertical="center" wrapText="1" indent="1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165" fontId="20" fillId="4" borderId="27" xfId="0" applyNumberFormat="1" applyFont="1" applyFill="1" applyBorder="1" applyAlignment="1">
      <alignment vertical="top"/>
    </xf>
    <xf numFmtId="49" fontId="19" fillId="4" borderId="28" xfId="0" applyNumberFormat="1" applyFont="1" applyFill="1" applyBorder="1" applyAlignment="1">
      <alignment horizontal="center" vertical="center"/>
    </xf>
    <xf numFmtId="49" fontId="19" fillId="4" borderId="2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7" fillId="0" borderId="5" xfId="0" applyFont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quotePrefix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1" fillId="0" borderId="5" xfId="0" applyFont="1" applyBorder="1" applyAlignment="1"/>
    <xf numFmtId="0" fontId="1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164" fontId="13" fillId="0" borderId="7" xfId="0" applyNumberFormat="1" applyFont="1" applyFill="1" applyBorder="1" applyAlignment="1">
      <alignment horizontal="center" vertical="center"/>
    </xf>
    <xf numFmtId="49" fontId="18" fillId="6" borderId="0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0" fontId="10" fillId="0" borderId="2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/>
    <xf numFmtId="0" fontId="0" fillId="0" borderId="31" xfId="0" applyFill="1" applyBorder="1" applyAlignment="1"/>
    <xf numFmtId="0" fontId="14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0" fillId="0" borderId="33" xfId="0" applyFont="1" applyBorder="1" applyAlignment="1">
      <alignment horizontal="center" vertical="center" textRotation="255"/>
    </xf>
    <xf numFmtId="0" fontId="11" fillId="0" borderId="20" xfId="0" applyFont="1" applyBorder="1" applyAlignment="1"/>
    <xf numFmtId="0" fontId="11" fillId="0" borderId="34" xfId="0" applyFont="1" applyBorder="1" applyAlignment="1"/>
    <xf numFmtId="0" fontId="7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textRotation="255"/>
    </xf>
    <xf numFmtId="49" fontId="9" fillId="0" borderId="5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2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indent="1"/>
    </xf>
    <xf numFmtId="49" fontId="0" fillId="0" borderId="5" xfId="0" applyNumberFormat="1" applyFill="1" applyBorder="1" applyAlignment="1">
      <alignment horizontal="left" vertical="center" indent="1"/>
    </xf>
    <xf numFmtId="0" fontId="10" fillId="0" borderId="35" xfId="0" applyFont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top"/>
    </xf>
    <xf numFmtId="0" fontId="16" fillId="3" borderId="5" xfId="0" applyFont="1" applyFill="1" applyBorder="1" applyAlignment="1">
      <alignment vertical="center"/>
    </xf>
    <xf numFmtId="0" fontId="0" fillId="0" borderId="36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9" fillId="3" borderId="5" xfId="0" applyFont="1" applyFill="1" applyBorder="1" applyAlignment="1">
      <alignment horizontal="left" vertical="center" indent="2"/>
    </xf>
    <xf numFmtId="0" fontId="26" fillId="0" borderId="5" xfId="0" applyFont="1" applyBorder="1" applyAlignment="1">
      <alignment horizontal="center" vertical="center" wrapText="1"/>
    </xf>
    <xf numFmtId="49" fontId="18" fillId="6" borderId="0" xfId="0" applyNumberFormat="1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49" fontId="20" fillId="4" borderId="19" xfId="0" applyNumberFormat="1" applyFont="1" applyFill="1" applyBorder="1" applyAlignment="1">
      <alignment horizontal="left" vertical="top" wrapText="1"/>
    </xf>
    <xf numFmtId="49" fontId="20" fillId="4" borderId="31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Border="1" applyAlignment="1">
      <alignment horizontal="left" vertical="top" wrapText="1"/>
    </xf>
    <xf numFmtId="49" fontId="20" fillId="0" borderId="31" xfId="0" applyNumberFormat="1" applyFont="1" applyBorder="1" applyAlignment="1">
      <alignment horizontal="left" vertical="top" wrapText="1"/>
    </xf>
    <xf numFmtId="1" fontId="29" fillId="0" borderId="5" xfId="0" applyNumberFormat="1" applyFont="1" applyFill="1" applyBorder="1" applyAlignment="1">
      <alignment horizontal="left" indent="2"/>
    </xf>
    <xf numFmtId="0" fontId="30" fillId="0" borderId="5" xfId="0" applyNumberFormat="1" applyFont="1" applyFill="1" applyBorder="1" applyAlignment="1">
      <alignment horizontal="left" indent="2"/>
    </xf>
    <xf numFmtId="0" fontId="24" fillId="0" borderId="38" xfId="0" applyFont="1" applyBorder="1" applyAlignment="1">
      <alignment horizontal="center" textRotation="90"/>
    </xf>
    <xf numFmtId="0" fontId="24" fillId="0" borderId="17" xfId="0" applyFont="1" applyBorder="1" applyAlignment="1">
      <alignment horizontal="center" textRotation="90"/>
    </xf>
    <xf numFmtId="1" fontId="18" fillId="6" borderId="41" xfId="0" applyNumberFormat="1" applyFont="1" applyFill="1" applyBorder="1" applyAlignment="1">
      <alignment horizontal="left" vertical="center" wrapText="1" indent="1"/>
    </xf>
    <xf numFmtId="0" fontId="21" fillId="6" borderId="14" xfId="0" applyFont="1" applyFill="1" applyBorder="1" applyAlignment="1">
      <alignment horizontal="left" vertical="center" wrapText="1" indent="1"/>
    </xf>
    <xf numFmtId="0" fontId="24" fillId="0" borderId="37" xfId="0" applyFont="1" applyBorder="1" applyAlignment="1">
      <alignment horizontal="center" textRotation="90"/>
    </xf>
    <xf numFmtId="0" fontId="24" fillId="0" borderId="18" xfId="0" applyFont="1" applyBorder="1" applyAlignment="1">
      <alignment horizontal="center" textRotation="90"/>
    </xf>
    <xf numFmtId="1" fontId="18" fillId="6" borderId="8" xfId="0" applyNumberFormat="1" applyFont="1" applyFill="1" applyBorder="1" applyAlignment="1">
      <alignment horizontal="left" vertical="center" wrapText="1" indent="2"/>
    </xf>
    <xf numFmtId="0" fontId="0" fillId="6" borderId="19" xfId="0" applyFill="1" applyBorder="1" applyAlignment="1">
      <alignment horizontal="left" vertical="center" wrapText="1" indent="2"/>
    </xf>
    <xf numFmtId="0" fontId="0" fillId="6" borderId="31" xfId="0" applyFill="1" applyBorder="1" applyAlignment="1">
      <alignment horizontal="left" vertical="center" wrapText="1" indent="2"/>
    </xf>
    <xf numFmtId="49" fontId="22" fillId="0" borderId="0" xfId="0" applyNumberFormat="1" applyFont="1" applyBorder="1" applyAlignment="1">
      <alignment horizontal="right" vertical="center"/>
    </xf>
    <xf numFmtId="0" fontId="0" fillId="0" borderId="32" xfId="0" applyBorder="1" applyAlignment="1"/>
    <xf numFmtId="1" fontId="1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4" fillId="0" borderId="39" xfId="0" applyFont="1" applyBorder="1" applyAlignment="1">
      <alignment horizontal="center" textRotation="90"/>
    </xf>
    <xf numFmtId="0" fontId="24" fillId="0" borderId="40" xfId="0" applyFont="1" applyBorder="1" applyAlignment="1">
      <alignment horizontal="center" textRotation="90"/>
    </xf>
    <xf numFmtId="49" fontId="19" fillId="0" borderId="4" xfId="0" applyNumberFormat="1" applyFont="1" applyBorder="1" applyAlignment="1">
      <alignment horizontal="left" wrapText="1" indent="1"/>
    </xf>
    <xf numFmtId="49" fontId="20" fillId="0" borderId="4" xfId="0" applyNumberFormat="1" applyFont="1" applyBorder="1" applyAlignment="1">
      <alignment horizontal="left" vertical="top" wrapText="1"/>
    </xf>
    <xf numFmtId="49" fontId="20" fillId="0" borderId="42" xfId="0" applyNumberFormat="1" applyFont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31" xfId="0" applyNumberFormat="1" applyFont="1" applyFill="1" applyBorder="1" applyAlignment="1">
      <alignment horizontal="left" vertical="top" wrapText="1"/>
    </xf>
    <xf numFmtId="49" fontId="20" fillId="4" borderId="43" xfId="0" applyNumberFormat="1" applyFont="1" applyFill="1" applyBorder="1" applyAlignment="1">
      <alignment horizontal="left" vertical="top" wrapText="1"/>
    </xf>
    <xf numFmtId="49" fontId="20" fillId="4" borderId="44" xfId="0" applyNumberFormat="1" applyFont="1" applyFill="1" applyBorder="1" applyAlignment="1">
      <alignment horizontal="left" vertical="top" wrapText="1"/>
    </xf>
    <xf numFmtId="1" fontId="29" fillId="0" borderId="5" xfId="0" applyNumberFormat="1" applyFont="1" applyFill="1" applyBorder="1" applyAlignment="1">
      <alignment horizontal="left" vertical="center" indent="2"/>
    </xf>
    <xf numFmtId="0" fontId="30" fillId="0" borderId="5" xfId="0" applyNumberFormat="1" applyFont="1" applyFill="1" applyBorder="1" applyAlignment="1">
      <alignment horizontal="left" vertical="center" indent="2"/>
    </xf>
    <xf numFmtId="1" fontId="18" fillId="6" borderId="45" xfId="0" applyNumberFormat="1" applyFont="1" applyFill="1" applyBorder="1" applyAlignment="1">
      <alignment horizontal="left" vertical="center" wrapText="1" indent="1"/>
    </xf>
    <xf numFmtId="0" fontId="21" fillId="6" borderId="46" xfId="0" applyFont="1" applyFill="1" applyBorder="1" applyAlignment="1">
      <alignment horizontal="left" vertical="center" wrapText="1" indent="1"/>
    </xf>
    <xf numFmtId="0" fontId="21" fillId="6" borderId="47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351"/>
  <sheetViews>
    <sheetView tabSelected="1" zoomScaleNormal="100" workbookViewId="0">
      <selection activeCell="K9" sqref="K9:L9"/>
    </sheetView>
  </sheetViews>
  <sheetFormatPr defaultColWidth="9.109375" defaultRowHeight="18" customHeight="1" x14ac:dyDescent="0.25"/>
  <cols>
    <col min="1" max="1" width="1.5546875" style="15" customWidth="1"/>
    <col min="2" max="2" width="14.109375" style="15" customWidth="1"/>
    <col min="3" max="3" width="12.6640625" style="18" customWidth="1"/>
    <col min="4" max="6" width="8.6640625" style="1" customWidth="1"/>
    <col min="7" max="7" width="10.5546875" style="1" customWidth="1"/>
    <col min="8" max="10" width="8.6640625" style="1" customWidth="1"/>
    <col min="11" max="11" width="9.6640625" style="1" customWidth="1"/>
    <col min="12" max="12" width="8.6640625" style="4" customWidth="1"/>
    <col min="13" max="13" width="2.88671875" style="8" customWidth="1"/>
    <col min="14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27" width="9.109375" style="1"/>
    <col min="28" max="28" width="45.88671875" customWidth="1"/>
    <col min="29" max="29" width="19.88671875" customWidth="1"/>
    <col min="30" max="30" width="40.109375" style="1" customWidth="1"/>
    <col min="31" max="31" width="9.109375" customWidth="1"/>
    <col min="32" max="32" width="9.109375" style="1" customWidth="1"/>
    <col min="33" max="33" width="15.44140625" style="1" customWidth="1"/>
    <col min="34" max="34" width="25.33203125" style="1" customWidth="1"/>
    <col min="35" max="35" width="9.109375" style="36" customWidth="1"/>
    <col min="36" max="36" width="10.88671875" style="1" customWidth="1"/>
    <col min="37" max="37" width="35.44140625" style="1" customWidth="1"/>
    <col min="38" max="16384" width="9.109375" style="1"/>
  </cols>
  <sheetData>
    <row r="1" spans="1:38" ht="15" customHeight="1" x14ac:dyDescent="0.25">
      <c r="A1" s="164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106"/>
      <c r="AB1" s="117"/>
      <c r="AD1" s="3" t="s">
        <v>22</v>
      </c>
      <c r="AE1" s="1"/>
    </row>
    <row r="2" spans="1:38" ht="48" customHeight="1" x14ac:dyDescent="0.25">
      <c r="A2" s="165"/>
      <c r="B2" s="167" t="s">
        <v>31</v>
      </c>
      <c r="C2" s="168"/>
      <c r="D2" s="170"/>
      <c r="E2" s="170"/>
      <c r="F2" s="170"/>
      <c r="G2" s="170"/>
      <c r="H2" s="170"/>
      <c r="I2" s="170"/>
      <c r="J2" s="170"/>
      <c r="K2" s="170"/>
      <c r="L2" s="170"/>
      <c r="M2" s="9"/>
      <c r="AC2" s="3" t="s">
        <v>3</v>
      </c>
      <c r="AE2" s="3"/>
      <c r="AH2" s="1" t="s">
        <v>63</v>
      </c>
      <c r="AK2" s="3" t="s">
        <v>37</v>
      </c>
      <c r="AL2" s="3"/>
    </row>
    <row r="3" spans="1:38" ht="8.25" customHeight="1" x14ac:dyDescent="0.25">
      <c r="A3" s="165"/>
      <c r="B3" s="22"/>
      <c r="C3" s="17"/>
      <c r="D3" s="4"/>
      <c r="E3" s="4"/>
      <c r="F3" s="4"/>
      <c r="G3" s="4"/>
      <c r="H3" s="4"/>
      <c r="I3" s="4"/>
      <c r="J3" s="4"/>
      <c r="K3" s="4"/>
      <c r="M3" s="9"/>
      <c r="AB3" s="110"/>
      <c r="AC3" s="1" t="s">
        <v>106</v>
      </c>
      <c r="AD3" s="2" t="s">
        <v>120</v>
      </c>
      <c r="AE3" s="1"/>
      <c r="AH3" s="1" t="s">
        <v>29</v>
      </c>
    </row>
    <row r="4" spans="1:38" ht="30" customHeight="1" x14ac:dyDescent="0.25">
      <c r="A4" s="165"/>
      <c r="B4" s="167" t="s">
        <v>21</v>
      </c>
      <c r="C4" s="168"/>
      <c r="D4" s="119"/>
      <c r="E4" s="173" t="s">
        <v>120</v>
      </c>
      <c r="F4" s="174"/>
      <c r="G4" s="174"/>
      <c r="H4" s="174"/>
      <c r="I4" s="174"/>
      <c r="J4" s="174"/>
      <c r="K4" s="174"/>
      <c r="L4" s="174"/>
      <c r="M4" s="9"/>
      <c r="AB4" s="110"/>
      <c r="AC4" t="s">
        <v>78</v>
      </c>
      <c r="AD4" s="1" t="s">
        <v>23</v>
      </c>
      <c r="AE4" s="1"/>
      <c r="AG4" s="34" t="s">
        <v>107</v>
      </c>
      <c r="AH4" s="1" t="s">
        <v>28</v>
      </c>
      <c r="AI4" s="36">
        <v>5</v>
      </c>
      <c r="AJ4" s="1" t="s">
        <v>34</v>
      </c>
      <c r="AK4" s="1" t="s">
        <v>42</v>
      </c>
    </row>
    <row r="5" spans="1:38" ht="8.25" customHeight="1" x14ac:dyDescent="0.25">
      <c r="A5" s="166"/>
      <c r="B5" s="28"/>
      <c r="C5" s="39"/>
      <c r="D5" s="32"/>
      <c r="E5" s="32"/>
      <c r="F5" s="32"/>
      <c r="G5" s="32"/>
      <c r="H5" s="32"/>
      <c r="I5" s="32"/>
      <c r="J5" s="32"/>
      <c r="K5" s="32"/>
      <c r="L5" s="32"/>
      <c r="M5" s="9"/>
      <c r="AB5" s="110"/>
      <c r="AC5" s="1" t="s">
        <v>4</v>
      </c>
      <c r="AD5" s="1" t="s">
        <v>75</v>
      </c>
      <c r="AE5" s="1"/>
      <c r="AH5" s="1" t="s">
        <v>77</v>
      </c>
      <c r="AI5" s="36">
        <v>4.5</v>
      </c>
      <c r="AJ5" s="1" t="s">
        <v>35</v>
      </c>
      <c r="AK5" s="1" t="s">
        <v>108</v>
      </c>
    </row>
    <row r="6" spans="1:38" ht="9" customHeight="1" x14ac:dyDescent="0.25">
      <c r="A6" s="141"/>
      <c r="B6" s="22"/>
      <c r="C6" s="17"/>
      <c r="D6" s="13"/>
      <c r="E6" s="14"/>
      <c r="F6" s="4"/>
      <c r="G6" s="4"/>
      <c r="H6" s="4"/>
      <c r="I6" s="4"/>
      <c r="J6" s="4"/>
      <c r="K6" s="4"/>
      <c r="M6" s="9"/>
      <c r="AB6" s="110"/>
      <c r="AC6" t="s">
        <v>20</v>
      </c>
      <c r="AD6" s="140" t="s">
        <v>116</v>
      </c>
      <c r="AE6" s="1"/>
      <c r="AH6" s="1" t="s">
        <v>30</v>
      </c>
      <c r="AI6" s="36">
        <v>4</v>
      </c>
      <c r="AK6" s="1" t="s">
        <v>112</v>
      </c>
    </row>
    <row r="7" spans="1:38" ht="30" customHeight="1" x14ac:dyDescent="0.25">
      <c r="A7" s="141"/>
      <c r="B7" s="167" t="s">
        <v>38</v>
      </c>
      <c r="C7" s="168"/>
      <c r="D7" s="171"/>
      <c r="E7" s="171"/>
      <c r="F7" s="171"/>
      <c r="G7" s="171"/>
      <c r="H7" s="171"/>
      <c r="I7" s="171"/>
      <c r="J7" s="171"/>
      <c r="K7" s="171"/>
      <c r="L7" s="171"/>
      <c r="M7" s="9"/>
      <c r="AB7" s="110"/>
      <c r="AC7" s="1" t="s">
        <v>49</v>
      </c>
      <c r="AD7" s="1" t="s">
        <v>24</v>
      </c>
      <c r="AE7" s="1"/>
      <c r="AH7" s="1" t="s">
        <v>47</v>
      </c>
      <c r="AI7" s="36">
        <v>3.5</v>
      </c>
      <c r="AK7" s="1" t="s">
        <v>75</v>
      </c>
    </row>
    <row r="8" spans="1:38" ht="8.25" customHeight="1" x14ac:dyDescent="0.25">
      <c r="A8" s="141"/>
      <c r="B8" s="78"/>
      <c r="C8" s="77"/>
      <c r="D8" s="82"/>
      <c r="E8" s="82"/>
      <c r="F8" s="20"/>
      <c r="G8" s="20"/>
      <c r="H8" s="20"/>
      <c r="I8" s="20"/>
      <c r="J8" s="20"/>
      <c r="K8" s="20"/>
      <c r="L8" s="20"/>
      <c r="M8" s="9"/>
      <c r="AB8" s="110"/>
      <c r="AC8" s="1"/>
      <c r="AD8" s="140" t="s">
        <v>118</v>
      </c>
      <c r="AE8" s="1"/>
      <c r="AH8" s="1" t="s">
        <v>74</v>
      </c>
      <c r="AI8" s="36">
        <v>3</v>
      </c>
      <c r="AK8" s="1" t="s">
        <v>109</v>
      </c>
    </row>
    <row r="9" spans="1:38" ht="30" customHeight="1" x14ac:dyDescent="0.25">
      <c r="A9" s="141"/>
      <c r="B9" s="167" t="s">
        <v>69</v>
      </c>
      <c r="C9" s="168"/>
      <c r="D9" s="120"/>
      <c r="E9" s="120"/>
      <c r="F9" s="127" t="s">
        <v>44</v>
      </c>
      <c r="G9" s="179"/>
      <c r="H9" s="179"/>
      <c r="I9" s="177" t="s">
        <v>33</v>
      </c>
      <c r="J9" s="178"/>
      <c r="K9" s="176"/>
      <c r="L9" s="176"/>
      <c r="M9" s="9"/>
      <c r="AB9" s="110"/>
      <c r="AC9" s="1"/>
      <c r="AD9" s="139" t="s">
        <v>115</v>
      </c>
      <c r="AE9" s="1"/>
      <c r="AH9" s="1" t="s">
        <v>64</v>
      </c>
      <c r="AI9" s="36">
        <v>2.5</v>
      </c>
      <c r="AK9" s="1" t="s">
        <v>111</v>
      </c>
    </row>
    <row r="10" spans="1:38" ht="8.25" customHeight="1" x14ac:dyDescent="0.25">
      <c r="A10" s="141"/>
      <c r="B10" s="78"/>
      <c r="C10" s="77"/>
      <c r="D10" s="121"/>
      <c r="E10" s="121"/>
      <c r="F10" s="122"/>
      <c r="G10" s="122"/>
      <c r="H10" s="122"/>
      <c r="I10" s="123" t="s">
        <v>32</v>
      </c>
      <c r="J10" s="122"/>
      <c r="K10" s="122"/>
      <c r="L10" s="122"/>
      <c r="M10" s="9"/>
      <c r="AB10" s="110"/>
      <c r="AC10" s="1"/>
      <c r="AD10" s="140" t="s">
        <v>114</v>
      </c>
      <c r="AE10" s="1"/>
      <c r="AH10" s="1" t="s">
        <v>65</v>
      </c>
      <c r="AI10" s="36">
        <v>2</v>
      </c>
      <c r="AK10" s="1" t="s">
        <v>40</v>
      </c>
    </row>
    <row r="11" spans="1:38" ht="39.75" customHeight="1" x14ac:dyDescent="0.25">
      <c r="A11" s="141"/>
      <c r="B11" s="167" t="s">
        <v>70</v>
      </c>
      <c r="C11" s="168"/>
      <c r="D11" s="172"/>
      <c r="E11" s="172"/>
      <c r="F11" s="127" t="s">
        <v>25</v>
      </c>
      <c r="G11" s="124" t="s">
        <v>107</v>
      </c>
      <c r="H11" s="127" t="s">
        <v>26</v>
      </c>
      <c r="I11" s="125">
        <v>2017</v>
      </c>
      <c r="J11" s="127" t="s">
        <v>43</v>
      </c>
      <c r="K11" s="126">
        <v>27</v>
      </c>
      <c r="L11" s="122"/>
      <c r="M11" s="9"/>
      <c r="AB11" s="110"/>
      <c r="AC11" s="1"/>
      <c r="AD11" s="139" t="s">
        <v>119</v>
      </c>
      <c r="AE11" s="1"/>
      <c r="AI11" s="36">
        <v>1.5</v>
      </c>
      <c r="AK11" s="1" t="s">
        <v>110</v>
      </c>
    </row>
    <row r="12" spans="1:38" ht="6" customHeight="1" x14ac:dyDescent="0.25">
      <c r="A12" s="14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AB12" s="110"/>
      <c r="AD12" s="140" t="s">
        <v>117</v>
      </c>
      <c r="AI12" s="36">
        <v>1</v>
      </c>
      <c r="AK12" s="1" t="s">
        <v>113</v>
      </c>
    </row>
    <row r="13" spans="1:38" ht="5.25" customHeight="1" x14ac:dyDescent="0.25">
      <c r="A13" s="169"/>
      <c r="B13" s="28"/>
      <c r="C13" s="25"/>
      <c r="D13" s="38"/>
      <c r="E13" s="12"/>
      <c r="F13" s="12"/>
      <c r="G13" s="35"/>
      <c r="H13" s="35"/>
      <c r="I13" s="12"/>
      <c r="J13" s="12"/>
      <c r="K13" s="12"/>
      <c r="L13" s="12"/>
      <c r="M13" s="109"/>
      <c r="AB13" s="110"/>
      <c r="AC13" s="1"/>
      <c r="AD13" s="1" t="s">
        <v>36</v>
      </c>
      <c r="AE13" s="1"/>
      <c r="AI13" s="36">
        <v>0.5</v>
      </c>
    </row>
    <row r="14" spans="1:38" ht="9" customHeight="1" x14ac:dyDescent="0.25">
      <c r="A14" s="175"/>
      <c r="B14" s="29"/>
      <c r="C14" s="30"/>
      <c r="D14" s="31"/>
      <c r="E14" s="31"/>
      <c r="F14" s="31"/>
      <c r="G14" s="31"/>
      <c r="H14" s="31"/>
      <c r="I14" s="31"/>
      <c r="J14" s="31"/>
      <c r="K14" s="31"/>
      <c r="M14" s="9"/>
      <c r="AB14" s="110"/>
      <c r="AC14" s="1"/>
      <c r="AD14" s="1" t="s">
        <v>76</v>
      </c>
      <c r="AE14" s="1"/>
      <c r="AI14" s="36">
        <v>0</v>
      </c>
    </row>
    <row r="15" spans="1:38" ht="30" customHeight="1" x14ac:dyDescent="0.25">
      <c r="A15" s="141"/>
      <c r="B15" s="167" t="s">
        <v>72</v>
      </c>
      <c r="C15" s="168"/>
      <c r="D15" s="181" t="s">
        <v>42</v>
      </c>
      <c r="E15" s="181"/>
      <c r="F15" s="181"/>
      <c r="G15" s="181"/>
      <c r="H15" s="181"/>
      <c r="I15" s="181"/>
      <c r="J15" s="181"/>
      <c r="K15" s="181"/>
      <c r="L15" s="181"/>
      <c r="M15" s="9"/>
      <c r="AB15" s="110"/>
      <c r="AC15" s="1"/>
      <c r="AE15" s="1"/>
    </row>
    <row r="16" spans="1:38" ht="8.25" customHeight="1" x14ac:dyDescent="0.25">
      <c r="A16" s="141"/>
      <c r="B16" s="23"/>
      <c r="C16" s="17"/>
      <c r="D16" s="4"/>
      <c r="E16" s="4"/>
      <c r="F16" s="4"/>
      <c r="G16" s="4"/>
      <c r="H16" s="4"/>
      <c r="I16" s="4"/>
      <c r="J16" s="4"/>
      <c r="K16" s="4"/>
      <c r="M16" s="9"/>
      <c r="AB16" s="110"/>
      <c r="AC16" s="1"/>
      <c r="AE16" s="1"/>
    </row>
    <row r="17" spans="1:31" ht="15.75" customHeight="1" x14ac:dyDescent="0.25">
      <c r="A17" s="141"/>
      <c r="B17" s="167" t="s">
        <v>68</v>
      </c>
      <c r="C17" s="168"/>
      <c r="D17" s="187"/>
      <c r="E17" s="187"/>
      <c r="F17" s="187"/>
      <c r="G17" s="187"/>
      <c r="H17" s="187"/>
      <c r="I17" s="184"/>
      <c r="J17" s="185"/>
      <c r="K17" s="185"/>
      <c r="L17" s="185"/>
      <c r="M17" s="9"/>
      <c r="AB17" s="110"/>
      <c r="AC17" s="1"/>
      <c r="AE17" s="1"/>
    </row>
    <row r="18" spans="1:31" ht="18" customHeight="1" x14ac:dyDescent="0.25">
      <c r="A18" s="141"/>
      <c r="B18" s="76"/>
      <c r="C18" s="77"/>
      <c r="D18" s="129"/>
      <c r="E18" s="129"/>
      <c r="F18" s="130" t="s">
        <v>48</v>
      </c>
      <c r="G18" s="131"/>
      <c r="H18" s="131"/>
      <c r="I18" s="183" t="s">
        <v>101</v>
      </c>
      <c r="J18" s="183"/>
      <c r="K18" s="183"/>
      <c r="L18" s="183"/>
      <c r="M18" s="9"/>
      <c r="AB18" s="110"/>
      <c r="AC18" s="1"/>
      <c r="AE18" s="1"/>
    </row>
    <row r="19" spans="1:31" ht="15.75" customHeight="1" x14ac:dyDescent="0.25">
      <c r="A19" s="141"/>
      <c r="B19" s="167" t="s">
        <v>67</v>
      </c>
      <c r="C19" s="167"/>
      <c r="D19" s="187"/>
      <c r="E19" s="187"/>
      <c r="F19" s="187"/>
      <c r="G19" s="187"/>
      <c r="H19" s="187"/>
      <c r="I19" s="182"/>
      <c r="J19" s="182"/>
      <c r="K19" s="182"/>
      <c r="L19" s="182"/>
      <c r="M19" s="9"/>
      <c r="AB19" s="110"/>
      <c r="AC19" s="1"/>
      <c r="AE19" s="1"/>
    </row>
    <row r="20" spans="1:31" ht="18" customHeight="1" x14ac:dyDescent="0.25">
      <c r="A20" s="141"/>
      <c r="B20" s="76"/>
      <c r="C20" s="77"/>
      <c r="D20" s="129"/>
      <c r="E20" s="129"/>
      <c r="F20" s="130" t="s">
        <v>48</v>
      </c>
      <c r="G20" s="131"/>
      <c r="H20" s="131"/>
      <c r="I20" s="180" t="s">
        <v>101</v>
      </c>
      <c r="J20" s="180"/>
      <c r="K20" s="180"/>
      <c r="L20" s="180"/>
      <c r="M20" s="9"/>
      <c r="AB20" s="110"/>
      <c r="AC20" s="1"/>
      <c r="AE20" s="1"/>
    </row>
    <row r="21" spans="1:31" ht="15" customHeight="1" x14ac:dyDescent="0.25">
      <c r="A21" s="141"/>
      <c r="B21" s="167" t="s">
        <v>66</v>
      </c>
      <c r="C21" s="167"/>
      <c r="D21" s="187"/>
      <c r="E21" s="187"/>
      <c r="F21" s="187"/>
      <c r="G21" s="187"/>
      <c r="H21" s="187"/>
      <c r="I21" s="184"/>
      <c r="J21" s="184"/>
      <c r="K21" s="184"/>
      <c r="L21" s="184"/>
      <c r="M21" s="9"/>
      <c r="AB21" s="110"/>
      <c r="AC21" s="1"/>
      <c r="AE21" s="1"/>
    </row>
    <row r="22" spans="1:31" ht="18" customHeight="1" x14ac:dyDescent="0.25">
      <c r="A22" s="169"/>
      <c r="B22" s="40"/>
      <c r="C22" s="38"/>
      <c r="D22" s="132"/>
      <c r="E22" s="132"/>
      <c r="F22" s="133" t="s">
        <v>48</v>
      </c>
      <c r="G22" s="134"/>
      <c r="H22" s="134"/>
      <c r="I22" s="151" t="s">
        <v>101</v>
      </c>
      <c r="J22" s="151"/>
      <c r="K22" s="151"/>
      <c r="L22" s="151"/>
      <c r="M22" s="109"/>
      <c r="AB22" s="110"/>
      <c r="AC22" s="1"/>
      <c r="AE22" s="1"/>
    </row>
    <row r="23" spans="1:31" ht="9" customHeight="1" x14ac:dyDescent="0.25">
      <c r="A23" s="141"/>
      <c r="B23" s="23"/>
      <c r="C23" s="17"/>
      <c r="D23" s="118"/>
      <c r="E23" s="118"/>
      <c r="F23" s="118"/>
      <c r="G23" s="118"/>
      <c r="H23" s="118"/>
      <c r="I23" s="8"/>
      <c r="J23" s="8"/>
      <c r="K23" s="8"/>
      <c r="L23" s="8"/>
      <c r="M23" s="9"/>
      <c r="AB23" s="110"/>
      <c r="AC23" s="1"/>
      <c r="AE23" s="1"/>
    </row>
    <row r="24" spans="1:31" ht="17.25" customHeight="1" x14ac:dyDescent="0.3">
      <c r="A24" s="142"/>
      <c r="B24" s="128" t="s">
        <v>71</v>
      </c>
      <c r="C24" s="186" t="s">
        <v>64</v>
      </c>
      <c r="D24" s="186"/>
      <c r="E24" s="186"/>
      <c r="F24" s="186"/>
      <c r="H24" s="135"/>
      <c r="I24" s="156" t="s">
        <v>3</v>
      </c>
      <c r="J24" s="156"/>
      <c r="K24" s="161"/>
      <c r="L24" s="161"/>
      <c r="M24" s="9"/>
      <c r="AB24" s="110"/>
      <c r="AC24" s="1"/>
      <c r="AE24" s="1"/>
    </row>
    <row r="25" spans="1:31" ht="11.25" customHeight="1" x14ac:dyDescent="0.25">
      <c r="A25" s="142"/>
      <c r="B25" s="23"/>
      <c r="C25" s="17"/>
      <c r="D25" s="8"/>
      <c r="E25" s="8"/>
      <c r="F25" s="8"/>
      <c r="G25" s="8"/>
      <c r="H25" s="8"/>
      <c r="I25" s="8"/>
      <c r="J25" s="8"/>
      <c r="K25" s="8"/>
      <c r="L25" s="8"/>
      <c r="M25" s="9"/>
      <c r="AB25" s="110"/>
      <c r="AC25" s="1"/>
      <c r="AE25" s="1"/>
    </row>
    <row r="26" spans="1:31" ht="18" customHeight="1" x14ac:dyDescent="0.25">
      <c r="A26" s="142"/>
      <c r="B26" s="144" t="s">
        <v>39</v>
      </c>
      <c r="C26" s="146"/>
      <c r="D26" s="146"/>
      <c r="E26" s="144" t="s">
        <v>16</v>
      </c>
      <c r="F26" s="145"/>
      <c r="G26" s="145"/>
      <c r="H26" s="145"/>
      <c r="I26" s="145"/>
      <c r="J26" s="145"/>
      <c r="K26" s="8"/>
      <c r="L26" s="8"/>
      <c r="M26" s="9"/>
      <c r="AB26" s="110"/>
      <c r="AC26" s="1"/>
      <c r="AE26" s="1"/>
    </row>
    <row r="27" spans="1:31" ht="18" customHeight="1" x14ac:dyDescent="0.25">
      <c r="A27" s="142"/>
      <c r="B27" s="162" t="s">
        <v>0</v>
      </c>
      <c r="C27" s="163"/>
      <c r="D27" s="136">
        <v>0</v>
      </c>
      <c r="E27" s="5">
        <f>IF(formulas!$A$16=0.1,0.3,0)</f>
        <v>0</v>
      </c>
      <c r="F27" s="5">
        <f>IF(formulas!$A$16=1,0.3,0)</f>
        <v>0.3</v>
      </c>
      <c r="G27" s="5">
        <f>IF(formulas!$A$16=10,0,0)</f>
        <v>0</v>
      </c>
      <c r="H27" s="5">
        <f>IF(formulas!$A$16=100,0.6,0)</f>
        <v>0</v>
      </c>
      <c r="I27" s="5">
        <f>IF(formulas!$A$16=1000,0,0)</f>
        <v>0</v>
      </c>
      <c r="J27" s="5">
        <f>IF(formulas!$A$16=10000,0.2,0)</f>
        <v>0</v>
      </c>
      <c r="K27" s="4"/>
      <c r="L27" s="103">
        <f>formulas!G19</f>
        <v>0</v>
      </c>
      <c r="M27" s="9"/>
      <c r="AB27" s="110"/>
      <c r="AC27" s="1"/>
      <c r="AE27" s="1"/>
    </row>
    <row r="28" spans="1:31" ht="15" customHeight="1" x14ac:dyDescent="0.25">
      <c r="A28" s="142"/>
      <c r="B28" s="157" t="s">
        <v>17</v>
      </c>
      <c r="C28" s="157"/>
      <c r="D28" s="8"/>
      <c r="E28" s="5"/>
      <c r="F28" s="5"/>
      <c r="G28" s="5"/>
      <c r="H28" s="5"/>
      <c r="I28" s="5"/>
      <c r="J28" s="5"/>
      <c r="K28" s="4"/>
      <c r="L28" s="103"/>
      <c r="M28" s="9"/>
      <c r="AB28" s="110"/>
      <c r="AC28" s="1"/>
      <c r="AE28" s="1"/>
    </row>
    <row r="29" spans="1:31" ht="60" customHeight="1" x14ac:dyDescent="0.25">
      <c r="A29" s="142"/>
      <c r="B29" s="149"/>
      <c r="C29" s="150"/>
      <c r="D29" s="150"/>
      <c r="E29" s="150"/>
      <c r="F29" s="151"/>
      <c r="G29" s="151"/>
      <c r="H29" s="151"/>
      <c r="I29" s="151"/>
      <c r="J29" s="151"/>
      <c r="K29" s="152"/>
      <c r="L29" s="153"/>
      <c r="M29" s="9"/>
      <c r="AB29" s="110"/>
      <c r="AC29" s="1"/>
      <c r="AE29" s="1"/>
    </row>
    <row r="30" spans="1:31" ht="6.75" customHeight="1" x14ac:dyDescent="0.25">
      <c r="A30" s="142"/>
      <c r="B30" s="26"/>
      <c r="C30" s="27"/>
      <c r="D30" s="10"/>
      <c r="E30" s="4"/>
      <c r="F30" s="6"/>
      <c r="G30" s="6"/>
      <c r="H30" s="6"/>
      <c r="I30" s="6"/>
      <c r="J30" s="6"/>
      <c r="K30" s="4"/>
      <c r="L30" s="104"/>
      <c r="M30" s="9"/>
      <c r="AB30" s="110"/>
      <c r="AC30" s="1"/>
      <c r="AE30" s="1"/>
    </row>
    <row r="31" spans="1:31" ht="18" customHeight="1" x14ac:dyDescent="0.25">
      <c r="A31" s="142"/>
      <c r="B31" s="26"/>
      <c r="C31" s="33" t="s">
        <v>1</v>
      </c>
      <c r="D31" s="136">
        <f>'Quality Checklist'!J25</f>
        <v>0</v>
      </c>
      <c r="E31" s="5">
        <f>IF(formulas!$A$16=0.1,0.5,0)</f>
        <v>0</v>
      </c>
      <c r="F31" s="5">
        <f>IF(formulas!$A$16=1,0.4,0)</f>
        <v>0.4</v>
      </c>
      <c r="G31" s="5">
        <f>IF(formulas!$A$16=10,0.9,0)</f>
        <v>0</v>
      </c>
      <c r="H31" s="5">
        <f>IF(formulas!$A$16=100,0.3,0)</f>
        <v>0</v>
      </c>
      <c r="I31" s="5">
        <f>IF(formulas!$A$16=1000,1,0)</f>
        <v>0</v>
      </c>
      <c r="J31" s="5">
        <f>IF(formulas!$A$16=10000,0.6,0)</f>
        <v>0</v>
      </c>
      <c r="K31" s="4"/>
      <c r="L31" s="103">
        <f>formulas!G22</f>
        <v>0</v>
      </c>
      <c r="M31" s="9"/>
      <c r="AB31" s="110"/>
      <c r="AC31" s="1"/>
      <c r="AE31" s="1"/>
    </row>
    <row r="32" spans="1:31" ht="15" customHeight="1" x14ac:dyDescent="0.25">
      <c r="A32" s="142"/>
      <c r="B32" s="157" t="s">
        <v>18</v>
      </c>
      <c r="C32" s="157"/>
      <c r="D32" s="83"/>
      <c r="E32" s="8"/>
      <c r="F32" s="5"/>
      <c r="G32" s="5"/>
      <c r="H32" s="5"/>
      <c r="I32" s="5"/>
      <c r="J32" s="5"/>
      <c r="K32" s="4"/>
      <c r="L32" s="105"/>
      <c r="M32" s="9"/>
      <c r="AB32" s="110"/>
      <c r="AC32" s="1"/>
      <c r="AE32" s="1"/>
    </row>
    <row r="33" spans="1:37" ht="60" customHeight="1" x14ac:dyDescent="0.25">
      <c r="A33" s="142"/>
      <c r="B33" s="149"/>
      <c r="C33" s="150"/>
      <c r="D33" s="150"/>
      <c r="E33" s="150"/>
      <c r="F33" s="151"/>
      <c r="G33" s="151"/>
      <c r="H33" s="151"/>
      <c r="I33" s="151"/>
      <c r="J33" s="151"/>
      <c r="K33" s="152"/>
      <c r="L33" s="153"/>
      <c r="M33" s="9"/>
      <c r="AB33" s="110"/>
      <c r="AC33" s="1"/>
      <c r="AE33" s="1"/>
    </row>
    <row r="34" spans="1:37" ht="8.25" customHeight="1" x14ac:dyDescent="0.25">
      <c r="A34" s="142"/>
      <c r="B34" s="26"/>
      <c r="C34" s="27"/>
      <c r="D34" s="10"/>
      <c r="E34" s="4"/>
      <c r="F34" s="6"/>
      <c r="G34" s="6"/>
      <c r="H34" s="6"/>
      <c r="I34" s="6"/>
      <c r="J34" s="6"/>
      <c r="K34" s="4"/>
      <c r="L34" s="104"/>
      <c r="M34" s="9"/>
      <c r="AB34" s="110"/>
      <c r="AC34" s="1"/>
      <c r="AE34" s="1"/>
    </row>
    <row r="35" spans="1:37" ht="18" customHeight="1" x14ac:dyDescent="0.25">
      <c r="A35" s="142"/>
      <c r="B35" s="154" t="s">
        <v>2</v>
      </c>
      <c r="C35" s="155"/>
      <c r="D35" s="136">
        <f>'Project Management Checklist'!J21</f>
        <v>0</v>
      </c>
      <c r="E35" s="5">
        <f>IF(formulas!$A$16=0.1,0.2,0)</f>
        <v>0</v>
      </c>
      <c r="F35" s="5">
        <f>IF(formulas!$A$16=1,0.3,0)</f>
        <v>0.3</v>
      </c>
      <c r="G35" s="5">
        <f>IF(formulas!$A$16=10,0.1,0)</f>
        <v>0</v>
      </c>
      <c r="H35" s="5">
        <f>IF(formulas!$A$16=100,0.1,0)</f>
        <v>0</v>
      </c>
      <c r="I35" s="5">
        <f>IF(formulas!$A$16=1000,0,0)</f>
        <v>0</v>
      </c>
      <c r="J35" s="5">
        <f>IF(formulas!$A$16=10000,0.2,0)</f>
        <v>0</v>
      </c>
      <c r="K35" s="4"/>
      <c r="L35" s="103">
        <f>formulas!G25</f>
        <v>0</v>
      </c>
      <c r="M35" s="9"/>
      <c r="AB35" s="110"/>
      <c r="AC35" s="1"/>
      <c r="AE35" s="1"/>
    </row>
    <row r="36" spans="1:37" ht="15" customHeight="1" x14ac:dyDescent="0.25">
      <c r="A36" s="142"/>
      <c r="B36" s="157" t="s">
        <v>19</v>
      </c>
      <c r="C36" s="157"/>
      <c r="D36" s="8"/>
      <c r="E36" s="8"/>
      <c r="F36" s="5"/>
      <c r="G36" s="5"/>
      <c r="H36" s="5"/>
      <c r="I36" s="5"/>
      <c r="J36" s="5"/>
      <c r="K36" s="4"/>
      <c r="L36" s="105"/>
      <c r="M36" s="9"/>
      <c r="AB36" s="110"/>
      <c r="AC36" s="1"/>
      <c r="AE36" s="1"/>
    </row>
    <row r="37" spans="1:37" ht="60" customHeight="1" x14ac:dyDescent="0.25">
      <c r="A37" s="142"/>
      <c r="B37" s="149"/>
      <c r="C37" s="150"/>
      <c r="D37" s="150"/>
      <c r="E37" s="150"/>
      <c r="F37" s="151"/>
      <c r="G37" s="151"/>
      <c r="H37" s="151"/>
      <c r="I37" s="151"/>
      <c r="J37" s="151"/>
      <c r="K37" s="152"/>
      <c r="L37" s="153"/>
      <c r="M37" s="9"/>
      <c r="AB37" s="110"/>
      <c r="AC37" s="1"/>
      <c r="AE37" s="1"/>
    </row>
    <row r="38" spans="1:37" ht="8.25" customHeight="1" x14ac:dyDescent="0.25">
      <c r="A38" s="142"/>
      <c r="B38" s="23"/>
      <c r="C38" s="17"/>
      <c r="D38" s="4"/>
      <c r="E38" s="4"/>
      <c r="F38" s="4"/>
      <c r="G38" s="4"/>
      <c r="H38" s="4"/>
      <c r="I38" s="4"/>
      <c r="J38" s="4"/>
      <c r="K38" s="4"/>
      <c r="M38" s="9"/>
      <c r="AB38" s="110"/>
      <c r="AC38" s="1"/>
      <c r="AE38" s="1"/>
    </row>
    <row r="39" spans="1:37" ht="29.25" customHeight="1" x14ac:dyDescent="0.25">
      <c r="A39" s="142"/>
      <c r="C39" s="17"/>
      <c r="D39" s="4"/>
      <c r="E39" s="147" t="s">
        <v>15</v>
      </c>
      <c r="F39" s="148"/>
      <c r="G39" s="148"/>
      <c r="H39" s="148"/>
      <c r="I39" s="148"/>
      <c r="J39" s="148"/>
      <c r="K39" s="4"/>
      <c r="L39" s="138">
        <f>IF(J24="NR","NR",L27+L31+L35)</f>
        <v>0</v>
      </c>
      <c r="M39" s="9"/>
      <c r="AB39" s="110"/>
      <c r="AC39" s="1"/>
      <c r="AE39" s="1"/>
    </row>
    <row r="40" spans="1:37" s="34" customFormat="1" ht="18" customHeight="1" x14ac:dyDescent="0.25">
      <c r="A40" s="142"/>
      <c r="B40" s="157" t="s">
        <v>41</v>
      </c>
      <c r="C40" s="157"/>
      <c r="D40" s="158"/>
      <c r="E40" s="159"/>
      <c r="F40" s="159"/>
      <c r="G40" s="159"/>
      <c r="H40" s="159"/>
      <c r="I40" s="159"/>
      <c r="J40" s="159"/>
      <c r="K40" s="159"/>
      <c r="L40" s="160"/>
      <c r="M40" s="107"/>
      <c r="AB40" s="110"/>
      <c r="AD40" s="1"/>
      <c r="AI40" s="37"/>
      <c r="AK40" s="1"/>
    </row>
    <row r="41" spans="1:37" ht="9.75" customHeight="1" thickBot="1" x14ac:dyDescent="0.3">
      <c r="A41" s="143"/>
      <c r="B41" s="24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08"/>
      <c r="AB41" s="110"/>
      <c r="AC41" s="1"/>
      <c r="AE41" s="1"/>
    </row>
    <row r="42" spans="1:37" ht="18" customHeight="1" x14ac:dyDescent="0.25">
      <c r="D42"/>
      <c r="E42"/>
      <c r="F42"/>
      <c r="G42"/>
      <c r="H42"/>
      <c r="AB42" s="110"/>
      <c r="AC42" s="1"/>
      <c r="AE42" s="1"/>
    </row>
    <row r="43" spans="1:37" ht="18" customHeight="1" x14ac:dyDescent="0.25">
      <c r="D43"/>
      <c r="E43"/>
      <c r="F43"/>
      <c r="G43"/>
      <c r="H43"/>
      <c r="AB43" s="110"/>
      <c r="AC43" s="1"/>
      <c r="AE43" s="1"/>
    </row>
    <row r="44" spans="1:37" ht="18" customHeight="1" x14ac:dyDescent="0.25">
      <c r="D44"/>
      <c r="E44"/>
      <c r="F44"/>
      <c r="G44"/>
      <c r="H44"/>
      <c r="AB44" s="110"/>
      <c r="AC44" s="1"/>
      <c r="AE44" s="1"/>
    </row>
    <row r="45" spans="1:37" ht="18" customHeight="1" x14ac:dyDescent="0.25">
      <c r="D45"/>
      <c r="E45" s="47"/>
      <c r="F45"/>
      <c r="G45"/>
      <c r="H45"/>
      <c r="AB45" s="110"/>
      <c r="AC45" s="1"/>
      <c r="AE45" s="1"/>
    </row>
    <row r="46" spans="1:37" ht="18" customHeight="1" x14ac:dyDescent="0.25">
      <c r="D46"/>
      <c r="E46"/>
      <c r="F46"/>
      <c r="G46"/>
      <c r="H46"/>
      <c r="AB46" s="110"/>
      <c r="AC46" s="1"/>
      <c r="AE46" s="1"/>
      <c r="AK46" s="34"/>
    </row>
    <row r="47" spans="1:37" ht="18" customHeight="1" x14ac:dyDescent="0.25">
      <c r="D47"/>
      <c r="E47"/>
      <c r="F47"/>
      <c r="G47"/>
      <c r="H47"/>
      <c r="I47"/>
      <c r="J47"/>
      <c r="AB47" s="110"/>
      <c r="AC47" s="1"/>
      <c r="AE47" s="1"/>
    </row>
    <row r="48" spans="1:37" ht="18" customHeight="1" x14ac:dyDescent="0.25">
      <c r="D48"/>
      <c r="E48"/>
      <c r="F48"/>
      <c r="G48"/>
      <c r="H48"/>
      <c r="I48"/>
      <c r="J48"/>
      <c r="AB48" s="110"/>
      <c r="AC48" s="1"/>
      <c r="AE48" s="1"/>
    </row>
    <row r="49" spans="4:31" ht="18" customHeight="1" x14ac:dyDescent="0.25">
      <c r="D49"/>
      <c r="E49"/>
      <c r="F49"/>
      <c r="G49"/>
      <c r="H49"/>
      <c r="I49"/>
      <c r="J49"/>
      <c r="AB49" s="110"/>
      <c r="AC49" s="1"/>
      <c r="AE49" s="1"/>
    </row>
    <row r="50" spans="4:31" ht="18" customHeight="1" x14ac:dyDescent="0.25">
      <c r="D50"/>
      <c r="E50"/>
      <c r="F50"/>
      <c r="G50"/>
      <c r="H50"/>
      <c r="I50"/>
      <c r="J50"/>
      <c r="AB50" s="110"/>
      <c r="AC50" s="1"/>
      <c r="AE50" s="1"/>
    </row>
    <row r="51" spans="4:31" ht="18" customHeight="1" x14ac:dyDescent="0.25">
      <c r="D51"/>
      <c r="E51"/>
      <c r="F51"/>
      <c r="G51"/>
      <c r="H51"/>
      <c r="I51"/>
      <c r="J51"/>
      <c r="AB51" s="110"/>
      <c r="AC51" s="1"/>
      <c r="AE51" s="1"/>
    </row>
    <row r="52" spans="4:31" ht="18" customHeight="1" x14ac:dyDescent="0.25">
      <c r="D52"/>
      <c r="E52"/>
      <c r="F52"/>
      <c r="G52"/>
      <c r="H52"/>
      <c r="AB52" s="110"/>
      <c r="AC52" s="1"/>
      <c r="AD52" s="34"/>
      <c r="AE52" s="1"/>
    </row>
    <row r="53" spans="4:31" ht="18" customHeight="1" x14ac:dyDescent="0.25">
      <c r="D53"/>
      <c r="E53"/>
      <c r="F53"/>
      <c r="G53"/>
      <c r="H53"/>
      <c r="AB53" s="110"/>
      <c r="AC53" s="1"/>
      <c r="AE53" s="1"/>
    </row>
    <row r="54" spans="4:31" ht="18" customHeight="1" x14ac:dyDescent="0.25">
      <c r="D54"/>
      <c r="E54"/>
      <c r="F54"/>
      <c r="G54"/>
      <c r="H54"/>
      <c r="AB54" s="110"/>
      <c r="AC54" s="1"/>
      <c r="AE54" s="1"/>
    </row>
    <row r="55" spans="4:31" ht="18" customHeight="1" x14ac:dyDescent="0.25">
      <c r="D55"/>
      <c r="E55"/>
      <c r="F55"/>
      <c r="G55"/>
      <c r="H55"/>
      <c r="AB55" s="110"/>
      <c r="AC55" s="1"/>
      <c r="AE55" s="1"/>
    </row>
    <row r="56" spans="4:31" ht="18" customHeight="1" x14ac:dyDescent="0.25">
      <c r="D56"/>
      <c r="E56"/>
      <c r="F56"/>
      <c r="G56"/>
      <c r="H56"/>
      <c r="AB56" s="110"/>
      <c r="AC56" s="1"/>
      <c r="AE56" s="1"/>
    </row>
    <row r="57" spans="4:31" ht="18" customHeight="1" x14ac:dyDescent="0.25">
      <c r="D57"/>
      <c r="E57"/>
      <c r="F57"/>
      <c r="G57"/>
      <c r="H57"/>
      <c r="AB57" s="110"/>
      <c r="AC57" s="1"/>
      <c r="AE57" s="1"/>
    </row>
    <row r="58" spans="4:31" ht="18" customHeight="1" x14ac:dyDescent="0.25">
      <c r="AB58" s="110"/>
      <c r="AC58" s="1"/>
      <c r="AE58" s="1"/>
    </row>
    <row r="59" spans="4:31" ht="18" customHeight="1" x14ac:dyDescent="0.25">
      <c r="AB59" s="110"/>
      <c r="AC59" s="1"/>
      <c r="AE59" s="1"/>
    </row>
    <row r="60" spans="4:31" ht="18" customHeight="1" x14ac:dyDescent="0.25">
      <c r="AB60" s="110"/>
      <c r="AC60" s="1"/>
      <c r="AE60" s="1"/>
    </row>
    <row r="61" spans="4:31" ht="18" customHeight="1" x14ac:dyDescent="0.25">
      <c r="AB61" s="110"/>
      <c r="AC61" s="1"/>
      <c r="AE61" s="1"/>
    </row>
    <row r="62" spans="4:31" ht="18" customHeight="1" x14ac:dyDescent="0.25">
      <c r="AB62" s="110"/>
      <c r="AC62" s="1"/>
      <c r="AE62" s="1"/>
    </row>
    <row r="63" spans="4:31" ht="18" customHeight="1" x14ac:dyDescent="0.25">
      <c r="AB63" s="110"/>
      <c r="AC63" s="1"/>
      <c r="AE63" s="1"/>
    </row>
    <row r="64" spans="4:31" ht="18" customHeight="1" x14ac:dyDescent="0.25">
      <c r="AB64" s="110"/>
      <c r="AC64" s="1"/>
      <c r="AE64" s="1"/>
    </row>
    <row r="65" spans="28:31" ht="18" customHeight="1" x14ac:dyDescent="0.25">
      <c r="AB65" s="110"/>
      <c r="AC65" s="1"/>
      <c r="AE65" s="1"/>
    </row>
    <row r="66" spans="28:31" ht="18" customHeight="1" x14ac:dyDescent="0.25">
      <c r="AB66" s="110"/>
      <c r="AC66" s="1"/>
      <c r="AE66" s="1"/>
    </row>
    <row r="67" spans="28:31" ht="18" customHeight="1" x14ac:dyDescent="0.25">
      <c r="AB67" s="110"/>
      <c r="AC67" s="1"/>
      <c r="AE67" s="1"/>
    </row>
    <row r="68" spans="28:31" ht="18" customHeight="1" x14ac:dyDescent="0.25">
      <c r="AB68" s="110"/>
      <c r="AC68" s="1"/>
      <c r="AE68" s="1"/>
    </row>
    <row r="69" spans="28:31" ht="18" customHeight="1" x14ac:dyDescent="0.25">
      <c r="AB69" s="110"/>
      <c r="AC69" s="1"/>
      <c r="AE69" s="1"/>
    </row>
    <row r="70" spans="28:31" ht="18" customHeight="1" x14ac:dyDescent="0.25">
      <c r="AB70" s="110"/>
      <c r="AC70" s="1"/>
      <c r="AE70" s="1"/>
    </row>
    <row r="71" spans="28:31" ht="18" customHeight="1" x14ac:dyDescent="0.25">
      <c r="AB71" s="110"/>
      <c r="AC71" s="1"/>
      <c r="AE71" s="1"/>
    </row>
    <row r="72" spans="28:31" ht="18" customHeight="1" x14ac:dyDescent="0.25">
      <c r="AB72" s="110"/>
      <c r="AC72" s="1"/>
      <c r="AE72" s="1"/>
    </row>
    <row r="73" spans="28:31" ht="18" customHeight="1" x14ac:dyDescent="0.25">
      <c r="AB73" s="110"/>
      <c r="AC73" s="1"/>
      <c r="AE73" s="1"/>
    </row>
    <row r="74" spans="28:31" ht="18" customHeight="1" x14ac:dyDescent="0.25">
      <c r="AB74" s="110"/>
      <c r="AC74" s="1"/>
      <c r="AE74" s="1"/>
    </row>
    <row r="75" spans="28:31" ht="18" customHeight="1" x14ac:dyDescent="0.25">
      <c r="AB75" s="110"/>
      <c r="AC75" s="1"/>
      <c r="AE75" s="1"/>
    </row>
    <row r="76" spans="28:31" ht="18" customHeight="1" x14ac:dyDescent="0.25">
      <c r="AB76" s="110"/>
      <c r="AC76" s="1"/>
      <c r="AE76" s="1"/>
    </row>
    <row r="77" spans="28:31" ht="18" customHeight="1" x14ac:dyDescent="0.25">
      <c r="AB77" s="110"/>
      <c r="AC77" s="1"/>
      <c r="AE77" s="1"/>
    </row>
    <row r="78" spans="28:31" ht="18" customHeight="1" x14ac:dyDescent="0.25">
      <c r="AB78" s="110"/>
      <c r="AC78" s="1"/>
      <c r="AE78" s="1"/>
    </row>
    <row r="79" spans="28:31" ht="18" customHeight="1" x14ac:dyDescent="0.25">
      <c r="AB79" s="110"/>
      <c r="AC79" s="1"/>
      <c r="AE79" s="1"/>
    </row>
    <row r="80" spans="28:31" ht="18" customHeight="1" x14ac:dyDescent="0.25">
      <c r="AB80" s="110"/>
      <c r="AC80" s="1"/>
      <c r="AE80" s="1"/>
    </row>
    <row r="81" spans="28:35" ht="18" customHeight="1" x14ac:dyDescent="0.25">
      <c r="AB81" s="110"/>
      <c r="AC81" s="1"/>
      <c r="AE81" s="1"/>
    </row>
    <row r="82" spans="28:35" ht="18" customHeight="1" x14ac:dyDescent="0.25">
      <c r="AB82" s="110"/>
      <c r="AC82" s="1"/>
      <c r="AE82" s="1"/>
    </row>
    <row r="83" spans="28:35" ht="18" customHeight="1" x14ac:dyDescent="0.25">
      <c r="AB83" s="110"/>
      <c r="AC83" s="1"/>
      <c r="AE83" s="1"/>
    </row>
    <row r="84" spans="28:35" ht="18" customHeight="1" x14ac:dyDescent="0.25">
      <c r="AB84" s="110"/>
      <c r="AC84" s="1"/>
      <c r="AE84" s="1"/>
    </row>
    <row r="85" spans="28:35" ht="18" customHeight="1" x14ac:dyDescent="0.25">
      <c r="AB85" s="110"/>
      <c r="AC85" s="1"/>
      <c r="AE85" s="1"/>
    </row>
    <row r="86" spans="28:35" ht="18" customHeight="1" x14ac:dyDescent="0.25">
      <c r="AB86" s="110"/>
      <c r="AC86" s="1"/>
      <c r="AE86" s="1"/>
    </row>
    <row r="87" spans="28:35" ht="18" customHeight="1" x14ac:dyDescent="0.25">
      <c r="AB87" s="110"/>
      <c r="AC87" s="1"/>
      <c r="AE87" s="1"/>
    </row>
    <row r="88" spans="28:35" ht="18" customHeight="1" x14ac:dyDescent="0.25">
      <c r="AB88" s="110"/>
      <c r="AC88" s="1"/>
      <c r="AE88" s="1"/>
    </row>
    <row r="89" spans="28:35" ht="18" customHeight="1" x14ac:dyDescent="0.25">
      <c r="AB89" s="110"/>
      <c r="AC89" s="1"/>
      <c r="AE89" s="1"/>
    </row>
    <row r="90" spans="28:35" ht="18" customHeight="1" x14ac:dyDescent="0.25">
      <c r="AB90" s="110"/>
      <c r="AC90" s="1"/>
      <c r="AE90" s="1"/>
    </row>
    <row r="91" spans="28:35" ht="18" customHeight="1" x14ac:dyDescent="0.25">
      <c r="AB91" s="110"/>
      <c r="AC91" s="1"/>
      <c r="AE91" s="1"/>
    </row>
    <row r="92" spans="28:35" ht="18" customHeight="1" x14ac:dyDescent="0.25">
      <c r="AB92" s="110"/>
      <c r="AC92" s="1"/>
      <c r="AE92" s="1"/>
    </row>
    <row r="93" spans="28:35" ht="18" customHeight="1" x14ac:dyDescent="0.25">
      <c r="AB93" s="110"/>
      <c r="AC93" s="1"/>
      <c r="AE93" s="1"/>
    </row>
    <row r="94" spans="28:35" ht="18" customHeight="1" x14ac:dyDescent="0.25">
      <c r="AB94" s="110"/>
      <c r="AC94" s="1"/>
      <c r="AE94" s="1"/>
    </row>
    <row r="95" spans="28:35" ht="18" customHeight="1" x14ac:dyDescent="0.25">
      <c r="AB95" s="110"/>
      <c r="AC95" s="1"/>
      <c r="AE95" s="1"/>
      <c r="AI95" s="36">
        <v>1</v>
      </c>
    </row>
    <row r="96" spans="28:35" ht="18" customHeight="1" x14ac:dyDescent="0.25">
      <c r="AB96" s="110"/>
      <c r="AC96" s="1"/>
      <c r="AE96" s="1"/>
      <c r="AI96" s="36">
        <v>0.5</v>
      </c>
    </row>
    <row r="97" spans="28:35" ht="18" customHeight="1" x14ac:dyDescent="0.25">
      <c r="AB97" s="110"/>
      <c r="AC97" s="1"/>
      <c r="AE97" s="1"/>
      <c r="AI97" s="36">
        <v>0</v>
      </c>
    </row>
    <row r="98" spans="28:35" ht="18" customHeight="1" x14ac:dyDescent="0.25">
      <c r="AB98" s="110"/>
      <c r="AC98" s="1"/>
      <c r="AE98" s="1"/>
    </row>
    <row r="99" spans="28:35" ht="18" customHeight="1" x14ac:dyDescent="0.25">
      <c r="AB99" s="110"/>
      <c r="AC99" s="1"/>
      <c r="AE99" s="1"/>
    </row>
    <row r="100" spans="28:35" ht="18" customHeight="1" x14ac:dyDescent="0.25">
      <c r="AB100" s="110"/>
      <c r="AC100" s="1"/>
      <c r="AE100" s="1"/>
    </row>
    <row r="101" spans="28:35" ht="18" customHeight="1" x14ac:dyDescent="0.25">
      <c r="AB101" s="110"/>
      <c r="AC101" s="1"/>
      <c r="AE101" s="1"/>
    </row>
    <row r="102" spans="28:35" ht="18" customHeight="1" x14ac:dyDescent="0.25">
      <c r="AB102" s="110"/>
      <c r="AC102" s="1"/>
      <c r="AE102" s="1"/>
    </row>
    <row r="103" spans="28:35" ht="18" customHeight="1" x14ac:dyDescent="0.25">
      <c r="AB103" s="110"/>
      <c r="AC103" s="1"/>
      <c r="AE103" s="1"/>
    </row>
    <row r="104" spans="28:35" ht="18" customHeight="1" x14ac:dyDescent="0.25">
      <c r="AB104" s="110"/>
      <c r="AC104" s="1"/>
      <c r="AE104" s="1"/>
    </row>
    <row r="105" spans="28:35" ht="18" customHeight="1" x14ac:dyDescent="0.25">
      <c r="AB105" s="110"/>
      <c r="AC105" s="1"/>
      <c r="AE105" s="1"/>
    </row>
    <row r="106" spans="28:35" ht="18" customHeight="1" x14ac:dyDescent="0.25">
      <c r="AB106" s="110"/>
      <c r="AC106" s="1"/>
      <c r="AE106" s="1"/>
    </row>
    <row r="107" spans="28:35" ht="18" customHeight="1" x14ac:dyDescent="0.25">
      <c r="AB107" s="110"/>
      <c r="AC107" s="1"/>
      <c r="AE107" s="1"/>
    </row>
    <row r="108" spans="28:35" ht="18" customHeight="1" x14ac:dyDescent="0.25">
      <c r="AB108" s="110"/>
      <c r="AC108" s="1"/>
      <c r="AE108" s="1"/>
    </row>
    <row r="109" spans="28:35" ht="18" customHeight="1" x14ac:dyDescent="0.25">
      <c r="AB109" s="110"/>
      <c r="AC109" s="1"/>
      <c r="AE109" s="1"/>
    </row>
    <row r="110" spans="28:35" ht="18" customHeight="1" x14ac:dyDescent="0.25">
      <c r="AB110" s="110"/>
      <c r="AC110" s="1"/>
      <c r="AE110" s="1"/>
    </row>
    <row r="111" spans="28:35" ht="18" customHeight="1" x14ac:dyDescent="0.25">
      <c r="AB111" s="110"/>
      <c r="AC111" s="1"/>
      <c r="AE111" s="1"/>
    </row>
    <row r="112" spans="28:35" ht="18" customHeight="1" x14ac:dyDescent="0.25">
      <c r="AB112" s="110"/>
      <c r="AC112" s="1"/>
      <c r="AE112" s="1"/>
    </row>
    <row r="113" spans="28:31" ht="18" customHeight="1" x14ac:dyDescent="0.25">
      <c r="AB113" s="110"/>
      <c r="AC113" s="1"/>
      <c r="AE113" s="1"/>
    </row>
    <row r="114" spans="28:31" ht="18" customHeight="1" x14ac:dyDescent="0.25">
      <c r="AB114" s="110"/>
      <c r="AC114" s="1"/>
      <c r="AE114" s="1"/>
    </row>
    <row r="115" spans="28:31" ht="18" customHeight="1" x14ac:dyDescent="0.25">
      <c r="AB115" s="110"/>
      <c r="AC115" s="1"/>
      <c r="AE115" s="1"/>
    </row>
    <row r="116" spans="28:31" ht="18" customHeight="1" x14ac:dyDescent="0.25">
      <c r="AB116" s="110"/>
      <c r="AC116" s="1"/>
      <c r="AE116" s="1"/>
    </row>
    <row r="117" spans="28:31" ht="18" customHeight="1" x14ac:dyDescent="0.25">
      <c r="AB117" s="110"/>
      <c r="AC117" s="1"/>
      <c r="AE117" s="1"/>
    </row>
    <row r="118" spans="28:31" ht="18" customHeight="1" x14ac:dyDescent="0.25">
      <c r="AB118" s="110"/>
      <c r="AC118" s="1"/>
      <c r="AE118" s="1"/>
    </row>
    <row r="119" spans="28:31" ht="18" customHeight="1" x14ac:dyDescent="0.25">
      <c r="AB119" s="110"/>
      <c r="AC119" s="1"/>
      <c r="AE119" s="1"/>
    </row>
    <row r="120" spans="28:31" ht="18" customHeight="1" x14ac:dyDescent="0.25">
      <c r="AB120" s="110"/>
      <c r="AC120" s="1"/>
      <c r="AE120" s="1"/>
    </row>
    <row r="121" spans="28:31" ht="18" customHeight="1" x14ac:dyDescent="0.25">
      <c r="AB121" s="110"/>
      <c r="AC121" s="1"/>
      <c r="AE121" s="1"/>
    </row>
    <row r="122" spans="28:31" ht="18" customHeight="1" x14ac:dyDescent="0.25">
      <c r="AB122" s="110"/>
      <c r="AC122" s="1"/>
      <c r="AE122" s="1"/>
    </row>
    <row r="123" spans="28:31" ht="18" customHeight="1" x14ac:dyDescent="0.25">
      <c r="AB123" s="110"/>
      <c r="AC123" s="1"/>
      <c r="AE123" s="1"/>
    </row>
    <row r="124" spans="28:31" ht="18" customHeight="1" x14ac:dyDescent="0.25">
      <c r="AB124" s="110"/>
      <c r="AC124" s="1"/>
      <c r="AE124" s="1"/>
    </row>
    <row r="125" spans="28:31" ht="18" customHeight="1" x14ac:dyDescent="0.25">
      <c r="AB125" s="110"/>
      <c r="AC125" s="1"/>
      <c r="AE125" s="1"/>
    </row>
    <row r="126" spans="28:31" ht="18" customHeight="1" x14ac:dyDescent="0.25">
      <c r="AB126" s="110"/>
      <c r="AC126" s="1"/>
      <c r="AE126" s="1"/>
    </row>
    <row r="127" spans="28:31" ht="18" customHeight="1" x14ac:dyDescent="0.25">
      <c r="AB127" s="110"/>
      <c r="AC127" s="1"/>
      <c r="AE127" s="1"/>
    </row>
    <row r="128" spans="28:31" ht="18" customHeight="1" x14ac:dyDescent="0.25">
      <c r="AB128" s="110"/>
      <c r="AC128" s="1"/>
      <c r="AE128" s="1"/>
    </row>
    <row r="129" spans="28:31" ht="18" customHeight="1" x14ac:dyDescent="0.25">
      <c r="AB129" s="110"/>
      <c r="AC129" s="1"/>
      <c r="AE129" s="1"/>
    </row>
    <row r="130" spans="28:31" ht="18" customHeight="1" x14ac:dyDescent="0.25">
      <c r="AB130" s="110"/>
      <c r="AC130" s="1"/>
      <c r="AE130" s="1"/>
    </row>
    <row r="131" spans="28:31" ht="18" customHeight="1" x14ac:dyDescent="0.25">
      <c r="AB131" s="110"/>
      <c r="AC131" s="1"/>
      <c r="AE131" s="1"/>
    </row>
    <row r="132" spans="28:31" ht="18" customHeight="1" x14ac:dyDescent="0.25">
      <c r="AB132" s="110"/>
      <c r="AC132" s="1"/>
      <c r="AE132" s="1"/>
    </row>
    <row r="133" spans="28:31" ht="18" customHeight="1" x14ac:dyDescent="0.25">
      <c r="AB133" s="110"/>
      <c r="AC133" s="1"/>
      <c r="AE133" s="1"/>
    </row>
    <row r="134" spans="28:31" ht="18" customHeight="1" x14ac:dyDescent="0.25">
      <c r="AB134" s="110"/>
      <c r="AC134" s="1"/>
      <c r="AE134" s="1"/>
    </row>
    <row r="135" spans="28:31" ht="18" customHeight="1" x14ac:dyDescent="0.25">
      <c r="AB135" s="110"/>
      <c r="AC135" s="1"/>
      <c r="AE135" s="1"/>
    </row>
    <row r="136" spans="28:31" ht="18" customHeight="1" x14ac:dyDescent="0.25">
      <c r="AB136" s="110"/>
      <c r="AC136" s="1"/>
      <c r="AE136" s="1"/>
    </row>
    <row r="137" spans="28:31" ht="18" customHeight="1" x14ac:dyDescent="0.25">
      <c r="AB137" s="110"/>
      <c r="AC137" s="1"/>
      <c r="AE137" s="1"/>
    </row>
    <row r="138" spans="28:31" ht="18" customHeight="1" x14ac:dyDescent="0.25">
      <c r="AB138" s="110"/>
      <c r="AC138" s="1"/>
      <c r="AE138" s="1"/>
    </row>
    <row r="139" spans="28:31" ht="18" customHeight="1" x14ac:dyDescent="0.25">
      <c r="AB139" s="110"/>
      <c r="AC139" s="1"/>
      <c r="AE139" s="1"/>
    </row>
    <row r="140" spans="28:31" ht="18" customHeight="1" x14ac:dyDescent="0.25">
      <c r="AB140" s="110"/>
      <c r="AC140" s="1"/>
      <c r="AE140" s="1"/>
    </row>
    <row r="141" spans="28:31" ht="18" customHeight="1" x14ac:dyDescent="0.25">
      <c r="AB141" s="110"/>
      <c r="AC141" s="1"/>
      <c r="AE141" s="1"/>
    </row>
    <row r="142" spans="28:31" ht="18" customHeight="1" x14ac:dyDescent="0.25">
      <c r="AB142" s="110"/>
      <c r="AC142" s="1"/>
      <c r="AE142" s="1"/>
    </row>
    <row r="143" spans="28:31" ht="18" customHeight="1" x14ac:dyDescent="0.25">
      <c r="AB143" s="110"/>
      <c r="AC143" s="1"/>
      <c r="AE143" s="1"/>
    </row>
    <row r="144" spans="28:31" ht="18" customHeight="1" x14ac:dyDescent="0.25">
      <c r="AB144" s="110"/>
      <c r="AC144" s="1"/>
      <c r="AE144" s="1"/>
    </row>
    <row r="145" spans="28:31" ht="18" customHeight="1" x14ac:dyDescent="0.25">
      <c r="AB145" s="110"/>
      <c r="AC145" s="1"/>
      <c r="AE145" s="1"/>
    </row>
    <row r="146" spans="28:31" ht="18" customHeight="1" x14ac:dyDescent="0.25">
      <c r="AB146" s="110"/>
      <c r="AC146" s="1"/>
      <c r="AE146" s="1"/>
    </row>
    <row r="147" spans="28:31" ht="18" customHeight="1" x14ac:dyDescent="0.25">
      <c r="AB147" s="110"/>
      <c r="AC147" s="1"/>
      <c r="AE147" s="1"/>
    </row>
    <row r="148" spans="28:31" ht="18" customHeight="1" x14ac:dyDescent="0.25">
      <c r="AB148" s="110"/>
      <c r="AC148" s="1"/>
      <c r="AE148" s="1"/>
    </row>
    <row r="149" spans="28:31" ht="18" customHeight="1" x14ac:dyDescent="0.25">
      <c r="AB149" s="110"/>
      <c r="AC149" s="1"/>
      <c r="AE149" s="1"/>
    </row>
    <row r="150" spans="28:31" ht="18" customHeight="1" x14ac:dyDescent="0.25">
      <c r="AB150" s="110"/>
      <c r="AC150" s="1"/>
      <c r="AE150" s="1"/>
    </row>
    <row r="151" spans="28:31" ht="18" customHeight="1" x14ac:dyDescent="0.25">
      <c r="AB151" s="110"/>
      <c r="AC151" s="1"/>
      <c r="AE151" s="1"/>
    </row>
    <row r="152" spans="28:31" ht="18" customHeight="1" x14ac:dyDescent="0.25">
      <c r="AB152" s="110"/>
      <c r="AC152" s="1"/>
      <c r="AE152" s="1"/>
    </row>
    <row r="153" spans="28:31" ht="18" customHeight="1" x14ac:dyDescent="0.25">
      <c r="AB153" s="110"/>
      <c r="AC153" s="1"/>
      <c r="AE153" s="1"/>
    </row>
    <row r="154" spans="28:31" ht="18" customHeight="1" x14ac:dyDescent="0.25">
      <c r="AB154" s="110"/>
      <c r="AC154" s="1"/>
      <c r="AE154" s="1"/>
    </row>
    <row r="155" spans="28:31" ht="18" customHeight="1" x14ac:dyDescent="0.25">
      <c r="AB155" s="110"/>
      <c r="AC155" s="1"/>
      <c r="AE155" s="1"/>
    </row>
    <row r="156" spans="28:31" ht="18" customHeight="1" x14ac:dyDescent="0.25">
      <c r="AB156" s="110"/>
      <c r="AC156" s="1"/>
      <c r="AE156" s="1"/>
    </row>
    <row r="157" spans="28:31" ht="18" customHeight="1" x14ac:dyDescent="0.25">
      <c r="AB157" s="110"/>
      <c r="AC157" s="1"/>
      <c r="AE157" s="1"/>
    </row>
    <row r="158" spans="28:31" ht="18" customHeight="1" x14ac:dyDescent="0.25">
      <c r="AC158" s="1"/>
      <c r="AE158" s="1"/>
    </row>
    <row r="159" spans="28:31" ht="18" customHeight="1" x14ac:dyDescent="0.25">
      <c r="AC159" s="1"/>
      <c r="AE159" s="1"/>
    </row>
    <row r="160" spans="28:31" ht="18" customHeight="1" x14ac:dyDescent="0.25">
      <c r="AC160" s="1"/>
      <c r="AE160" s="1"/>
    </row>
    <row r="161" spans="29:31" ht="18" customHeight="1" x14ac:dyDescent="0.25">
      <c r="AC161" s="1"/>
      <c r="AE161" s="1"/>
    </row>
    <row r="162" spans="29:31" ht="18" customHeight="1" x14ac:dyDescent="0.25">
      <c r="AC162" s="1"/>
      <c r="AE162" s="1"/>
    </row>
    <row r="163" spans="29:31" ht="18" customHeight="1" x14ac:dyDescent="0.25">
      <c r="AC163" s="1"/>
      <c r="AE163" s="1"/>
    </row>
    <row r="164" spans="29:31" ht="18" customHeight="1" x14ac:dyDescent="0.25">
      <c r="AC164" s="1"/>
      <c r="AE164" s="1"/>
    </row>
    <row r="165" spans="29:31" ht="18" customHeight="1" x14ac:dyDescent="0.25">
      <c r="AC165" s="1"/>
      <c r="AE165" s="1"/>
    </row>
    <row r="166" spans="29:31" ht="18" customHeight="1" x14ac:dyDescent="0.25">
      <c r="AC166" s="1"/>
      <c r="AE166" s="1"/>
    </row>
    <row r="167" spans="29:31" ht="18" customHeight="1" x14ac:dyDescent="0.25">
      <c r="AC167" s="1"/>
      <c r="AE167" s="1"/>
    </row>
    <row r="168" spans="29:31" ht="18" customHeight="1" x14ac:dyDescent="0.25">
      <c r="AC168" s="1"/>
      <c r="AE168" s="1"/>
    </row>
    <row r="169" spans="29:31" ht="18" customHeight="1" x14ac:dyDescent="0.25">
      <c r="AC169" s="1"/>
      <c r="AE169" s="1"/>
    </row>
    <row r="170" spans="29:31" ht="18" customHeight="1" x14ac:dyDescent="0.25">
      <c r="AC170" s="1"/>
      <c r="AE170" s="1"/>
    </row>
    <row r="171" spans="29:31" ht="18" customHeight="1" x14ac:dyDescent="0.25">
      <c r="AC171" s="1"/>
      <c r="AE171" s="1"/>
    </row>
    <row r="172" spans="29:31" ht="18" customHeight="1" x14ac:dyDescent="0.25">
      <c r="AC172" s="1"/>
      <c r="AE172" s="1"/>
    </row>
    <row r="173" spans="29:31" ht="18" customHeight="1" x14ac:dyDescent="0.25">
      <c r="AC173" s="1"/>
      <c r="AE173" s="1"/>
    </row>
    <row r="174" spans="29:31" ht="18" customHeight="1" x14ac:dyDescent="0.25">
      <c r="AC174" s="1"/>
      <c r="AE174" s="1"/>
    </row>
    <row r="175" spans="29:31" ht="18" customHeight="1" x14ac:dyDescent="0.25">
      <c r="AC175" s="1"/>
      <c r="AE175" s="1"/>
    </row>
    <row r="176" spans="29:31" ht="18" customHeight="1" x14ac:dyDescent="0.25">
      <c r="AC176" s="1"/>
      <c r="AE176" s="1"/>
    </row>
    <row r="177" spans="29:31" ht="18" customHeight="1" x14ac:dyDescent="0.25">
      <c r="AC177" s="1"/>
      <c r="AE177" s="1"/>
    </row>
    <row r="178" spans="29:31" ht="18" customHeight="1" x14ac:dyDescent="0.25">
      <c r="AC178" s="1"/>
      <c r="AE178" s="1"/>
    </row>
    <row r="179" spans="29:31" ht="18" customHeight="1" x14ac:dyDescent="0.25">
      <c r="AC179" s="1"/>
      <c r="AE179" s="1"/>
    </row>
    <row r="180" spans="29:31" ht="18" customHeight="1" x14ac:dyDescent="0.25">
      <c r="AC180" s="1"/>
      <c r="AE180" s="1"/>
    </row>
    <row r="181" spans="29:31" ht="18" customHeight="1" x14ac:dyDescent="0.25">
      <c r="AC181" s="1"/>
      <c r="AE181" s="1"/>
    </row>
    <row r="182" spans="29:31" ht="18" customHeight="1" x14ac:dyDescent="0.25">
      <c r="AC182" s="1"/>
      <c r="AE182" s="1"/>
    </row>
    <row r="183" spans="29:31" ht="18" customHeight="1" x14ac:dyDescent="0.25">
      <c r="AC183" s="1"/>
      <c r="AE183" s="1"/>
    </row>
    <row r="184" spans="29:31" ht="18" customHeight="1" x14ac:dyDescent="0.25">
      <c r="AC184" s="1"/>
      <c r="AE184" s="1"/>
    </row>
    <row r="185" spans="29:31" ht="18" customHeight="1" x14ac:dyDescent="0.25">
      <c r="AC185" s="1"/>
      <c r="AE185" s="1"/>
    </row>
    <row r="186" spans="29:31" ht="18" customHeight="1" x14ac:dyDescent="0.25">
      <c r="AC186" s="1"/>
      <c r="AE186" s="1"/>
    </row>
    <row r="187" spans="29:31" ht="18" customHeight="1" x14ac:dyDescent="0.25">
      <c r="AC187" s="1"/>
      <c r="AE187" s="1"/>
    </row>
    <row r="188" spans="29:31" ht="18" customHeight="1" x14ac:dyDescent="0.25">
      <c r="AC188" s="1"/>
      <c r="AE188" s="1"/>
    </row>
    <row r="189" spans="29:31" ht="18" customHeight="1" x14ac:dyDescent="0.25">
      <c r="AC189" s="1"/>
      <c r="AE189" s="1"/>
    </row>
    <row r="190" spans="29:31" ht="18" customHeight="1" x14ac:dyDescent="0.25">
      <c r="AC190" s="1"/>
      <c r="AE190" s="1"/>
    </row>
    <row r="191" spans="29:31" ht="18" customHeight="1" x14ac:dyDescent="0.25">
      <c r="AC191" s="1"/>
      <c r="AE191" s="1"/>
    </row>
    <row r="192" spans="29:31" ht="18" customHeight="1" x14ac:dyDescent="0.25">
      <c r="AC192" s="1"/>
      <c r="AE192" s="1"/>
    </row>
    <row r="193" spans="29:31" ht="18" customHeight="1" x14ac:dyDescent="0.25">
      <c r="AC193" s="1"/>
      <c r="AE193" s="1"/>
    </row>
    <row r="194" spans="29:31" ht="18" customHeight="1" x14ac:dyDescent="0.25">
      <c r="AC194" s="1"/>
      <c r="AE194" s="1"/>
    </row>
    <row r="195" spans="29:31" ht="18" customHeight="1" x14ac:dyDescent="0.25">
      <c r="AC195" s="1"/>
      <c r="AE195" s="1"/>
    </row>
    <row r="196" spans="29:31" ht="18" customHeight="1" x14ac:dyDescent="0.25">
      <c r="AC196" s="1"/>
      <c r="AE196" s="1"/>
    </row>
    <row r="197" spans="29:31" ht="18" customHeight="1" x14ac:dyDescent="0.25">
      <c r="AC197" s="1"/>
      <c r="AE197" s="1"/>
    </row>
    <row r="198" spans="29:31" ht="18" customHeight="1" x14ac:dyDescent="0.25">
      <c r="AC198" s="1"/>
      <c r="AE198" s="1"/>
    </row>
    <row r="199" spans="29:31" ht="18" customHeight="1" x14ac:dyDescent="0.25">
      <c r="AC199" s="1"/>
      <c r="AE199" s="1"/>
    </row>
    <row r="200" spans="29:31" ht="18" customHeight="1" x14ac:dyDescent="0.25">
      <c r="AC200" s="1"/>
      <c r="AE200" s="1"/>
    </row>
    <row r="201" spans="29:31" ht="18" customHeight="1" x14ac:dyDescent="0.25">
      <c r="AC201" s="1"/>
      <c r="AE201" s="1"/>
    </row>
    <row r="202" spans="29:31" ht="18" customHeight="1" x14ac:dyDescent="0.25">
      <c r="AC202" s="1"/>
      <c r="AE202" s="1"/>
    </row>
    <row r="203" spans="29:31" ht="18" customHeight="1" x14ac:dyDescent="0.25">
      <c r="AC203" s="1"/>
      <c r="AE203" s="1"/>
    </row>
    <row r="204" spans="29:31" ht="18" customHeight="1" x14ac:dyDescent="0.25">
      <c r="AC204" s="1"/>
      <c r="AE204" s="1"/>
    </row>
    <row r="205" spans="29:31" ht="18" customHeight="1" x14ac:dyDescent="0.25">
      <c r="AC205" s="1"/>
      <c r="AE205" s="1"/>
    </row>
    <row r="206" spans="29:31" ht="18" customHeight="1" x14ac:dyDescent="0.25">
      <c r="AC206" s="1"/>
      <c r="AE206" s="1"/>
    </row>
    <row r="207" spans="29:31" ht="18" customHeight="1" x14ac:dyDescent="0.25">
      <c r="AC207" s="1"/>
      <c r="AE207" s="1"/>
    </row>
    <row r="208" spans="29:31" ht="18" customHeight="1" x14ac:dyDescent="0.25">
      <c r="AC208" s="1"/>
      <c r="AE208" s="1"/>
    </row>
    <row r="209" spans="29:31" ht="18" customHeight="1" x14ac:dyDescent="0.25">
      <c r="AC209" s="1"/>
      <c r="AE209" s="1"/>
    </row>
    <row r="210" spans="29:31" ht="18" customHeight="1" x14ac:dyDescent="0.25">
      <c r="AC210" s="1"/>
      <c r="AE210" s="1"/>
    </row>
    <row r="211" spans="29:31" ht="18" customHeight="1" x14ac:dyDescent="0.25">
      <c r="AC211" s="1"/>
      <c r="AE211" s="1"/>
    </row>
    <row r="212" spans="29:31" ht="18" customHeight="1" x14ac:dyDescent="0.25">
      <c r="AC212" s="1"/>
      <c r="AE212" s="1"/>
    </row>
    <row r="213" spans="29:31" ht="18" customHeight="1" x14ac:dyDescent="0.25">
      <c r="AC213" s="1"/>
      <c r="AE213" s="1"/>
    </row>
    <row r="214" spans="29:31" ht="18" customHeight="1" x14ac:dyDescent="0.25">
      <c r="AC214" s="1"/>
      <c r="AE214" s="1"/>
    </row>
    <row r="215" spans="29:31" ht="18" customHeight="1" x14ac:dyDescent="0.25">
      <c r="AC215" s="1"/>
      <c r="AE215" s="1"/>
    </row>
    <row r="216" spans="29:31" ht="18" customHeight="1" x14ac:dyDescent="0.25">
      <c r="AC216" s="1"/>
      <c r="AE216" s="1"/>
    </row>
    <row r="217" spans="29:31" ht="18" customHeight="1" x14ac:dyDescent="0.25">
      <c r="AC217" s="1"/>
      <c r="AE217" s="1"/>
    </row>
    <row r="218" spans="29:31" ht="18" customHeight="1" x14ac:dyDescent="0.25">
      <c r="AC218" s="1"/>
      <c r="AE218" s="1"/>
    </row>
    <row r="219" spans="29:31" ht="18" customHeight="1" x14ac:dyDescent="0.25">
      <c r="AC219" s="1"/>
      <c r="AE219" s="1"/>
    </row>
    <row r="220" spans="29:31" ht="18" customHeight="1" x14ac:dyDescent="0.25">
      <c r="AC220" s="1"/>
      <c r="AE220" s="1"/>
    </row>
    <row r="221" spans="29:31" ht="18" customHeight="1" x14ac:dyDescent="0.25">
      <c r="AC221" s="1"/>
      <c r="AE221" s="1"/>
    </row>
    <row r="222" spans="29:31" ht="18" customHeight="1" x14ac:dyDescent="0.25">
      <c r="AC222" s="1"/>
      <c r="AE222" s="1"/>
    </row>
    <row r="223" spans="29:31" ht="18" customHeight="1" x14ac:dyDescent="0.25">
      <c r="AC223" s="1"/>
      <c r="AE223" s="1"/>
    </row>
    <row r="224" spans="29:31" ht="18" customHeight="1" x14ac:dyDescent="0.25">
      <c r="AC224" s="1"/>
      <c r="AE224" s="1"/>
    </row>
    <row r="225" spans="29:31" ht="18" customHeight="1" x14ac:dyDescent="0.25">
      <c r="AC225" s="1"/>
      <c r="AE225" s="1"/>
    </row>
    <row r="226" spans="29:31" ht="18" customHeight="1" x14ac:dyDescent="0.25">
      <c r="AC226" s="1"/>
      <c r="AE226" s="1"/>
    </row>
    <row r="227" spans="29:31" ht="18" customHeight="1" x14ac:dyDescent="0.25">
      <c r="AC227" s="1"/>
      <c r="AE227" s="1"/>
    </row>
    <row r="228" spans="29:31" ht="18" customHeight="1" x14ac:dyDescent="0.25">
      <c r="AC228" s="1"/>
      <c r="AE228" s="1"/>
    </row>
    <row r="229" spans="29:31" ht="18" customHeight="1" x14ac:dyDescent="0.25">
      <c r="AC229" s="1"/>
      <c r="AE229" s="1"/>
    </row>
    <row r="230" spans="29:31" ht="18" customHeight="1" x14ac:dyDescent="0.25">
      <c r="AC230" s="1"/>
      <c r="AE230" s="1"/>
    </row>
    <row r="231" spans="29:31" ht="18" customHeight="1" x14ac:dyDescent="0.25">
      <c r="AC231" s="1"/>
      <c r="AE231" s="1"/>
    </row>
    <row r="232" spans="29:31" ht="18" customHeight="1" x14ac:dyDescent="0.25">
      <c r="AC232" s="1"/>
      <c r="AE232" s="1"/>
    </row>
    <row r="233" spans="29:31" ht="18" customHeight="1" x14ac:dyDescent="0.25">
      <c r="AC233" s="1"/>
      <c r="AE233" s="1"/>
    </row>
    <row r="234" spans="29:31" ht="18" customHeight="1" x14ac:dyDescent="0.25">
      <c r="AC234" s="1"/>
      <c r="AE234" s="1"/>
    </row>
    <row r="235" spans="29:31" ht="18" customHeight="1" x14ac:dyDescent="0.25">
      <c r="AC235" s="1"/>
      <c r="AE235" s="1"/>
    </row>
    <row r="236" spans="29:31" ht="18" customHeight="1" x14ac:dyDescent="0.25">
      <c r="AC236" s="1"/>
      <c r="AE236" s="1"/>
    </row>
    <row r="237" spans="29:31" ht="18" customHeight="1" x14ac:dyDescent="0.25">
      <c r="AC237" s="1"/>
      <c r="AE237" s="1"/>
    </row>
    <row r="238" spans="29:31" ht="18" customHeight="1" x14ac:dyDescent="0.25">
      <c r="AC238" s="1"/>
      <c r="AE238" s="1"/>
    </row>
    <row r="239" spans="29:31" ht="18" customHeight="1" x14ac:dyDescent="0.25">
      <c r="AC239" s="1"/>
      <c r="AE239" s="1"/>
    </row>
    <row r="240" spans="29:31" ht="18" customHeight="1" x14ac:dyDescent="0.25">
      <c r="AC240" s="1"/>
      <c r="AE240" s="1"/>
    </row>
    <row r="241" spans="29:31" ht="18" customHeight="1" x14ac:dyDescent="0.25">
      <c r="AC241" s="1"/>
      <c r="AE241" s="1"/>
    </row>
    <row r="242" spans="29:31" ht="18" customHeight="1" x14ac:dyDescent="0.25">
      <c r="AC242" s="1"/>
      <c r="AE242" s="1"/>
    </row>
    <row r="243" spans="29:31" ht="18" customHeight="1" x14ac:dyDescent="0.25">
      <c r="AC243" s="1"/>
      <c r="AE243" s="1"/>
    </row>
    <row r="244" spans="29:31" ht="18" customHeight="1" x14ac:dyDescent="0.25">
      <c r="AC244" s="1"/>
      <c r="AE244" s="1"/>
    </row>
    <row r="245" spans="29:31" ht="18" customHeight="1" x14ac:dyDescent="0.25">
      <c r="AC245" s="1"/>
      <c r="AE245" s="1"/>
    </row>
    <row r="246" spans="29:31" ht="18" customHeight="1" x14ac:dyDescent="0.25">
      <c r="AC246" s="1"/>
      <c r="AE246" s="1"/>
    </row>
    <row r="247" spans="29:31" ht="18" customHeight="1" x14ac:dyDescent="0.25">
      <c r="AC247" s="1"/>
      <c r="AE247" s="1"/>
    </row>
    <row r="248" spans="29:31" ht="18" customHeight="1" x14ac:dyDescent="0.25">
      <c r="AC248" s="1"/>
      <c r="AE248" s="1"/>
    </row>
    <row r="249" spans="29:31" ht="18" customHeight="1" x14ac:dyDescent="0.25">
      <c r="AC249" s="1"/>
      <c r="AE249" s="1"/>
    </row>
    <row r="250" spans="29:31" ht="18" customHeight="1" x14ac:dyDescent="0.25">
      <c r="AC250" s="1"/>
      <c r="AE250" s="1"/>
    </row>
    <row r="251" spans="29:31" ht="18" customHeight="1" x14ac:dyDescent="0.25">
      <c r="AC251" s="1"/>
      <c r="AE251" s="1"/>
    </row>
    <row r="252" spans="29:31" ht="18" customHeight="1" x14ac:dyDescent="0.25">
      <c r="AC252" s="1"/>
      <c r="AE252" s="1"/>
    </row>
    <row r="253" spans="29:31" ht="18" customHeight="1" x14ac:dyDescent="0.25">
      <c r="AC253" s="1"/>
      <c r="AE253" s="1"/>
    </row>
    <row r="254" spans="29:31" ht="18" customHeight="1" x14ac:dyDescent="0.25">
      <c r="AC254" s="1"/>
      <c r="AE254" s="1"/>
    </row>
    <row r="255" spans="29:31" ht="18" customHeight="1" x14ac:dyDescent="0.25">
      <c r="AC255" s="1"/>
      <c r="AE255" s="1"/>
    </row>
    <row r="256" spans="29:31" ht="18" customHeight="1" x14ac:dyDescent="0.25">
      <c r="AC256" s="1"/>
      <c r="AE256" s="1"/>
    </row>
    <row r="257" spans="29:31" ht="18" customHeight="1" x14ac:dyDescent="0.25">
      <c r="AC257" s="1"/>
      <c r="AE257" s="1"/>
    </row>
    <row r="258" spans="29:31" ht="18" customHeight="1" x14ac:dyDescent="0.25">
      <c r="AC258" s="1"/>
      <c r="AE258" s="1"/>
    </row>
    <row r="259" spans="29:31" ht="18" customHeight="1" x14ac:dyDescent="0.25">
      <c r="AC259" s="1"/>
      <c r="AE259" s="1"/>
    </row>
    <row r="260" spans="29:31" ht="18" customHeight="1" x14ac:dyDescent="0.25">
      <c r="AC260" s="1"/>
      <c r="AE260" s="1"/>
    </row>
    <row r="261" spans="29:31" ht="18" customHeight="1" x14ac:dyDescent="0.25">
      <c r="AC261" s="1"/>
      <c r="AE261" s="1"/>
    </row>
    <row r="262" spans="29:31" ht="18" customHeight="1" x14ac:dyDescent="0.25">
      <c r="AC262" s="1"/>
      <c r="AE262" s="1"/>
    </row>
    <row r="263" spans="29:31" ht="18" customHeight="1" x14ac:dyDescent="0.25">
      <c r="AC263" s="1"/>
      <c r="AE263" s="1"/>
    </row>
    <row r="264" spans="29:31" ht="18" customHeight="1" x14ac:dyDescent="0.25">
      <c r="AC264" s="1"/>
      <c r="AE264" s="1"/>
    </row>
    <row r="265" spans="29:31" ht="18" customHeight="1" x14ac:dyDescent="0.25">
      <c r="AC265" s="1"/>
      <c r="AE265" s="1"/>
    </row>
    <row r="266" spans="29:31" ht="18" customHeight="1" x14ac:dyDescent="0.25">
      <c r="AC266" s="1"/>
      <c r="AE266" s="1"/>
    </row>
    <row r="267" spans="29:31" ht="18" customHeight="1" x14ac:dyDescent="0.25">
      <c r="AC267" s="1"/>
      <c r="AE267" s="1"/>
    </row>
    <row r="268" spans="29:31" ht="18" customHeight="1" x14ac:dyDescent="0.25">
      <c r="AC268" s="1"/>
      <c r="AE268" s="1"/>
    </row>
    <row r="269" spans="29:31" ht="18" customHeight="1" x14ac:dyDescent="0.25">
      <c r="AC269" s="1"/>
      <c r="AE269" s="1"/>
    </row>
    <row r="270" spans="29:31" ht="18" customHeight="1" x14ac:dyDescent="0.25">
      <c r="AC270" s="1"/>
      <c r="AE270" s="1"/>
    </row>
    <row r="271" spans="29:31" ht="18" customHeight="1" x14ac:dyDescent="0.25">
      <c r="AC271" s="1"/>
      <c r="AE271" s="1"/>
    </row>
    <row r="272" spans="29:31" ht="18" customHeight="1" x14ac:dyDescent="0.25">
      <c r="AC272" s="1"/>
      <c r="AE272" s="1"/>
    </row>
    <row r="273" spans="29:31" ht="18" customHeight="1" x14ac:dyDescent="0.25">
      <c r="AC273" s="1"/>
      <c r="AE273" s="1"/>
    </row>
    <row r="274" spans="29:31" ht="18" customHeight="1" x14ac:dyDescent="0.25">
      <c r="AC274" s="1"/>
      <c r="AE274" s="1"/>
    </row>
    <row r="275" spans="29:31" ht="18" customHeight="1" x14ac:dyDescent="0.25">
      <c r="AC275" s="1"/>
      <c r="AE275" s="1"/>
    </row>
    <row r="276" spans="29:31" ht="18" customHeight="1" x14ac:dyDescent="0.25">
      <c r="AC276" s="1"/>
      <c r="AE276" s="1"/>
    </row>
    <row r="277" spans="29:31" ht="18" customHeight="1" x14ac:dyDescent="0.25">
      <c r="AC277" s="1"/>
      <c r="AE277" s="1"/>
    </row>
    <row r="278" spans="29:31" ht="18" customHeight="1" x14ac:dyDescent="0.25">
      <c r="AC278" s="1"/>
      <c r="AE278" s="1"/>
    </row>
    <row r="279" spans="29:31" ht="18" customHeight="1" x14ac:dyDescent="0.25">
      <c r="AC279" s="1"/>
      <c r="AE279" s="1"/>
    </row>
    <row r="280" spans="29:31" ht="18" customHeight="1" x14ac:dyDescent="0.25">
      <c r="AC280" s="1"/>
      <c r="AE280" s="1"/>
    </row>
    <row r="281" spans="29:31" ht="18" customHeight="1" x14ac:dyDescent="0.25">
      <c r="AC281" s="1"/>
      <c r="AE281" s="1"/>
    </row>
    <row r="282" spans="29:31" ht="18" customHeight="1" x14ac:dyDescent="0.25">
      <c r="AC282" s="1"/>
      <c r="AE282" s="1"/>
    </row>
    <row r="283" spans="29:31" ht="18" customHeight="1" x14ac:dyDescent="0.25">
      <c r="AC283" s="1"/>
      <c r="AE283" s="1"/>
    </row>
    <row r="284" spans="29:31" ht="18" customHeight="1" x14ac:dyDescent="0.25">
      <c r="AC284" s="1"/>
      <c r="AE284" s="1"/>
    </row>
    <row r="285" spans="29:31" ht="18" customHeight="1" x14ac:dyDescent="0.25">
      <c r="AC285" s="1"/>
      <c r="AE285" s="1"/>
    </row>
    <row r="286" spans="29:31" ht="18" customHeight="1" x14ac:dyDescent="0.25">
      <c r="AC286" s="1"/>
      <c r="AE286" s="1"/>
    </row>
    <row r="287" spans="29:31" ht="18" customHeight="1" x14ac:dyDescent="0.25">
      <c r="AC287" s="1"/>
      <c r="AE287" s="1"/>
    </row>
    <row r="288" spans="29:31" ht="18" customHeight="1" x14ac:dyDescent="0.25">
      <c r="AC288" s="1"/>
      <c r="AE288" s="1"/>
    </row>
    <row r="289" spans="29:31" ht="18" customHeight="1" x14ac:dyDescent="0.25">
      <c r="AC289" s="1"/>
      <c r="AE289" s="1"/>
    </row>
    <row r="290" spans="29:31" ht="18" customHeight="1" x14ac:dyDescent="0.25">
      <c r="AC290" s="1"/>
      <c r="AE290" s="1"/>
    </row>
    <row r="291" spans="29:31" ht="18" customHeight="1" x14ac:dyDescent="0.25">
      <c r="AC291" s="1"/>
      <c r="AE291" s="1"/>
    </row>
    <row r="292" spans="29:31" ht="18" customHeight="1" x14ac:dyDescent="0.25">
      <c r="AC292" s="1"/>
      <c r="AE292" s="1"/>
    </row>
    <row r="293" spans="29:31" ht="18" customHeight="1" x14ac:dyDescent="0.25">
      <c r="AC293" s="1"/>
      <c r="AE293" s="1"/>
    </row>
    <row r="294" spans="29:31" ht="18" customHeight="1" x14ac:dyDescent="0.25">
      <c r="AC294" s="1"/>
      <c r="AE294" s="1"/>
    </row>
    <row r="295" spans="29:31" ht="18" customHeight="1" x14ac:dyDescent="0.25">
      <c r="AC295" s="1"/>
      <c r="AE295" s="1"/>
    </row>
    <row r="296" spans="29:31" ht="18" customHeight="1" x14ac:dyDescent="0.25">
      <c r="AC296" s="1"/>
      <c r="AE296" s="1"/>
    </row>
    <row r="297" spans="29:31" ht="18" customHeight="1" x14ac:dyDescent="0.25">
      <c r="AC297" s="1"/>
      <c r="AE297" s="1"/>
    </row>
    <row r="298" spans="29:31" ht="18" customHeight="1" x14ac:dyDescent="0.25">
      <c r="AC298" s="1"/>
      <c r="AE298" s="1"/>
    </row>
    <row r="299" spans="29:31" ht="18" customHeight="1" x14ac:dyDescent="0.25">
      <c r="AC299" s="1"/>
      <c r="AE299" s="1"/>
    </row>
    <row r="300" spans="29:31" ht="18" customHeight="1" x14ac:dyDescent="0.25">
      <c r="AC300" s="1"/>
      <c r="AE300" s="1"/>
    </row>
    <row r="301" spans="29:31" ht="18" customHeight="1" x14ac:dyDescent="0.25">
      <c r="AC301" s="1"/>
      <c r="AE301" s="1"/>
    </row>
    <row r="302" spans="29:31" ht="18" customHeight="1" x14ac:dyDescent="0.25">
      <c r="AC302" s="1"/>
      <c r="AE302" s="1"/>
    </row>
    <row r="303" spans="29:31" ht="18" customHeight="1" x14ac:dyDescent="0.25">
      <c r="AC303" s="1"/>
      <c r="AE303" s="1"/>
    </row>
    <row r="304" spans="29:31" ht="18" customHeight="1" x14ac:dyDescent="0.25">
      <c r="AC304" s="1"/>
      <c r="AE304" s="1"/>
    </row>
    <row r="305" spans="29:31" ht="18" customHeight="1" x14ac:dyDescent="0.25">
      <c r="AC305" s="1"/>
      <c r="AE305" s="1"/>
    </row>
    <row r="306" spans="29:31" ht="18" customHeight="1" x14ac:dyDescent="0.25">
      <c r="AC306" s="1"/>
      <c r="AE306" s="1"/>
    </row>
    <row r="307" spans="29:31" ht="18" customHeight="1" x14ac:dyDescent="0.25">
      <c r="AC307" s="1"/>
      <c r="AE307" s="1"/>
    </row>
    <row r="308" spans="29:31" ht="18" customHeight="1" x14ac:dyDescent="0.25">
      <c r="AC308" s="1"/>
      <c r="AE308" s="1"/>
    </row>
    <row r="309" spans="29:31" ht="18" customHeight="1" x14ac:dyDescent="0.25">
      <c r="AC309" s="1"/>
      <c r="AE309" s="1"/>
    </row>
    <row r="310" spans="29:31" ht="18" customHeight="1" x14ac:dyDescent="0.25">
      <c r="AC310" s="1"/>
      <c r="AE310" s="1"/>
    </row>
    <row r="311" spans="29:31" ht="18" customHeight="1" x14ac:dyDescent="0.25">
      <c r="AC311" s="1"/>
      <c r="AE311" s="1"/>
    </row>
    <row r="312" spans="29:31" ht="18" customHeight="1" x14ac:dyDescent="0.25">
      <c r="AC312" s="1"/>
      <c r="AE312" s="1"/>
    </row>
    <row r="313" spans="29:31" ht="18" customHeight="1" x14ac:dyDescent="0.25">
      <c r="AC313" s="1"/>
      <c r="AE313" s="1"/>
    </row>
    <row r="314" spans="29:31" ht="18" customHeight="1" x14ac:dyDescent="0.25">
      <c r="AC314" s="1"/>
      <c r="AE314" s="1"/>
    </row>
    <row r="315" spans="29:31" ht="18" customHeight="1" x14ac:dyDescent="0.25">
      <c r="AC315" s="1"/>
      <c r="AE315" s="1"/>
    </row>
    <row r="316" spans="29:31" ht="18" customHeight="1" x14ac:dyDescent="0.25">
      <c r="AC316" s="1"/>
      <c r="AE316" s="1"/>
    </row>
    <row r="317" spans="29:31" ht="18" customHeight="1" x14ac:dyDescent="0.25">
      <c r="AC317" s="1"/>
      <c r="AE317" s="1"/>
    </row>
    <row r="318" spans="29:31" ht="18" customHeight="1" x14ac:dyDescent="0.25">
      <c r="AC318" s="1"/>
      <c r="AE318" s="1"/>
    </row>
    <row r="319" spans="29:31" ht="18" customHeight="1" x14ac:dyDescent="0.25">
      <c r="AC319" s="1"/>
      <c r="AE319" s="1"/>
    </row>
    <row r="320" spans="29:31" ht="18" customHeight="1" x14ac:dyDescent="0.25">
      <c r="AC320" s="1"/>
      <c r="AE320" s="1"/>
    </row>
    <row r="321" spans="29:31" ht="18" customHeight="1" x14ac:dyDescent="0.25">
      <c r="AC321" s="1"/>
      <c r="AE321" s="1"/>
    </row>
    <row r="322" spans="29:31" ht="18" customHeight="1" x14ac:dyDescent="0.25">
      <c r="AC322" s="1"/>
      <c r="AE322" s="1"/>
    </row>
    <row r="323" spans="29:31" ht="18" customHeight="1" x14ac:dyDescent="0.25">
      <c r="AC323" s="1"/>
      <c r="AE323" s="1"/>
    </row>
    <row r="324" spans="29:31" ht="18" customHeight="1" x14ac:dyDescent="0.25">
      <c r="AC324" s="1"/>
      <c r="AE324" s="1"/>
    </row>
    <row r="325" spans="29:31" ht="18" customHeight="1" x14ac:dyDescent="0.25">
      <c r="AC325" s="1"/>
      <c r="AE325" s="1"/>
    </row>
    <row r="326" spans="29:31" ht="18" customHeight="1" x14ac:dyDescent="0.25">
      <c r="AC326" s="1"/>
      <c r="AE326" s="1"/>
    </row>
    <row r="327" spans="29:31" ht="18" customHeight="1" x14ac:dyDescent="0.25">
      <c r="AC327" s="1"/>
      <c r="AE327" s="1"/>
    </row>
    <row r="328" spans="29:31" ht="18" customHeight="1" x14ac:dyDescent="0.25">
      <c r="AC328" s="1"/>
      <c r="AE328" s="1"/>
    </row>
    <row r="329" spans="29:31" ht="18" customHeight="1" x14ac:dyDescent="0.25">
      <c r="AC329" s="1"/>
      <c r="AE329" s="1"/>
    </row>
    <row r="330" spans="29:31" ht="18" customHeight="1" x14ac:dyDescent="0.25">
      <c r="AC330" s="1"/>
      <c r="AE330" s="1"/>
    </row>
    <row r="331" spans="29:31" ht="18" customHeight="1" x14ac:dyDescent="0.25">
      <c r="AC331" s="1"/>
      <c r="AE331" s="1"/>
    </row>
    <row r="332" spans="29:31" ht="18" customHeight="1" x14ac:dyDescent="0.25">
      <c r="AC332" s="1"/>
      <c r="AE332" s="1"/>
    </row>
    <row r="333" spans="29:31" ht="18" customHeight="1" x14ac:dyDescent="0.25">
      <c r="AC333" s="1"/>
      <c r="AE333" s="1"/>
    </row>
    <row r="334" spans="29:31" ht="18" customHeight="1" x14ac:dyDescent="0.25">
      <c r="AC334" s="1"/>
      <c r="AE334" s="1"/>
    </row>
    <row r="335" spans="29:31" ht="18" customHeight="1" x14ac:dyDescent="0.25">
      <c r="AC335" s="1"/>
      <c r="AE335" s="1"/>
    </row>
    <row r="336" spans="29:31" ht="18" customHeight="1" x14ac:dyDescent="0.25">
      <c r="AC336" s="1"/>
      <c r="AE336" s="1"/>
    </row>
    <row r="337" spans="29:31" ht="18" customHeight="1" x14ac:dyDescent="0.25">
      <c r="AC337" s="1"/>
      <c r="AE337" s="1"/>
    </row>
    <row r="338" spans="29:31" ht="18" customHeight="1" x14ac:dyDescent="0.25">
      <c r="AC338" s="1"/>
      <c r="AE338" s="1"/>
    </row>
    <row r="339" spans="29:31" ht="18" customHeight="1" x14ac:dyDescent="0.25">
      <c r="AC339" s="1"/>
      <c r="AE339" s="1"/>
    </row>
    <row r="340" spans="29:31" ht="18" customHeight="1" x14ac:dyDescent="0.25">
      <c r="AC340" s="1"/>
      <c r="AE340" s="1"/>
    </row>
    <row r="341" spans="29:31" ht="18" customHeight="1" x14ac:dyDescent="0.25">
      <c r="AC341" s="1"/>
      <c r="AE341" s="1"/>
    </row>
    <row r="342" spans="29:31" ht="18" customHeight="1" x14ac:dyDescent="0.25">
      <c r="AC342" s="1"/>
      <c r="AE342" s="1"/>
    </row>
    <row r="343" spans="29:31" ht="18" customHeight="1" x14ac:dyDescent="0.25">
      <c r="AC343" s="1"/>
      <c r="AE343" s="1"/>
    </row>
    <row r="344" spans="29:31" ht="18" customHeight="1" x14ac:dyDescent="0.25">
      <c r="AC344" s="1"/>
      <c r="AE344" s="1"/>
    </row>
    <row r="345" spans="29:31" ht="18" customHeight="1" x14ac:dyDescent="0.25">
      <c r="AC345" s="1"/>
      <c r="AE345" s="1"/>
    </row>
    <row r="346" spans="29:31" ht="18" customHeight="1" x14ac:dyDescent="0.25">
      <c r="AC346" s="1"/>
      <c r="AE346" s="1"/>
    </row>
    <row r="347" spans="29:31" ht="18" customHeight="1" x14ac:dyDescent="0.25">
      <c r="AC347" s="1"/>
      <c r="AE347" s="1"/>
    </row>
    <row r="348" spans="29:31" ht="18" customHeight="1" x14ac:dyDescent="0.25">
      <c r="AC348" s="1"/>
      <c r="AE348" s="1"/>
    </row>
    <row r="349" spans="29:31" ht="18" customHeight="1" x14ac:dyDescent="0.25">
      <c r="AC349" s="1"/>
      <c r="AE349" s="1"/>
    </row>
    <row r="350" spans="29:31" ht="18" customHeight="1" x14ac:dyDescent="0.25">
      <c r="AC350" s="1"/>
      <c r="AE350" s="1"/>
    </row>
    <row r="351" spans="29:31" ht="18" customHeight="1" x14ac:dyDescent="0.25">
      <c r="AC351" s="1"/>
      <c r="AE351" s="1"/>
    </row>
    <row r="352" spans="29:31" ht="18" customHeight="1" x14ac:dyDescent="0.25">
      <c r="AC352" s="1"/>
      <c r="AE352" s="1"/>
    </row>
    <row r="353" spans="29:31" ht="18" customHeight="1" x14ac:dyDescent="0.25">
      <c r="AC353" s="1"/>
      <c r="AE353" s="1"/>
    </row>
    <row r="354" spans="29:31" ht="18" customHeight="1" x14ac:dyDescent="0.25">
      <c r="AC354" s="1"/>
      <c r="AE354" s="1"/>
    </row>
    <row r="355" spans="29:31" ht="18" customHeight="1" x14ac:dyDescent="0.25">
      <c r="AC355" s="1"/>
      <c r="AE355" s="1"/>
    </row>
    <row r="356" spans="29:31" ht="18" customHeight="1" x14ac:dyDescent="0.25">
      <c r="AC356" s="1"/>
      <c r="AE356" s="1"/>
    </row>
    <row r="357" spans="29:31" ht="18" customHeight="1" x14ac:dyDescent="0.25">
      <c r="AC357" s="1"/>
      <c r="AE357" s="1"/>
    </row>
    <row r="358" spans="29:31" ht="18" customHeight="1" x14ac:dyDescent="0.25">
      <c r="AC358" s="1"/>
      <c r="AE358" s="1"/>
    </row>
    <row r="359" spans="29:31" ht="18" customHeight="1" x14ac:dyDescent="0.25">
      <c r="AC359" s="1"/>
      <c r="AE359" s="1"/>
    </row>
    <row r="360" spans="29:31" ht="18" customHeight="1" x14ac:dyDescent="0.25">
      <c r="AC360" s="1"/>
      <c r="AE360" s="1"/>
    </row>
    <row r="361" spans="29:31" ht="18" customHeight="1" x14ac:dyDescent="0.25">
      <c r="AC361" s="1"/>
      <c r="AE361" s="1"/>
    </row>
    <row r="362" spans="29:31" ht="18" customHeight="1" x14ac:dyDescent="0.25">
      <c r="AC362" s="1"/>
      <c r="AE362" s="1"/>
    </row>
    <row r="363" spans="29:31" ht="18" customHeight="1" x14ac:dyDescent="0.25">
      <c r="AC363" s="1"/>
      <c r="AE363" s="1"/>
    </row>
    <row r="364" spans="29:31" ht="18" customHeight="1" x14ac:dyDescent="0.25">
      <c r="AC364" s="1"/>
      <c r="AE364" s="1"/>
    </row>
    <row r="365" spans="29:31" ht="18" customHeight="1" x14ac:dyDescent="0.25">
      <c r="AC365" s="1"/>
      <c r="AE365" s="1"/>
    </row>
    <row r="366" spans="29:31" ht="18" customHeight="1" x14ac:dyDescent="0.25">
      <c r="AC366" s="1"/>
      <c r="AE366" s="1"/>
    </row>
    <row r="367" spans="29:31" ht="18" customHeight="1" x14ac:dyDescent="0.25">
      <c r="AC367" s="1"/>
      <c r="AE367" s="1"/>
    </row>
    <row r="368" spans="29:31" ht="18" customHeight="1" x14ac:dyDescent="0.25">
      <c r="AC368" s="1"/>
      <c r="AE368" s="1"/>
    </row>
    <row r="369" spans="29:31" ht="18" customHeight="1" x14ac:dyDescent="0.25">
      <c r="AC369" s="1"/>
      <c r="AE369" s="1"/>
    </row>
    <row r="370" spans="29:31" ht="18" customHeight="1" x14ac:dyDescent="0.25">
      <c r="AC370" s="1"/>
      <c r="AE370" s="1"/>
    </row>
    <row r="371" spans="29:31" ht="18" customHeight="1" x14ac:dyDescent="0.25">
      <c r="AC371" s="1"/>
      <c r="AE371" s="1"/>
    </row>
    <row r="372" spans="29:31" ht="18" customHeight="1" x14ac:dyDescent="0.25">
      <c r="AC372" s="1"/>
      <c r="AE372" s="1"/>
    </row>
    <row r="373" spans="29:31" ht="18" customHeight="1" x14ac:dyDescent="0.25">
      <c r="AC373" s="1"/>
      <c r="AE373" s="1"/>
    </row>
    <row r="374" spans="29:31" ht="18" customHeight="1" x14ac:dyDescent="0.25">
      <c r="AC374" s="1"/>
      <c r="AE374" s="1"/>
    </row>
    <row r="375" spans="29:31" ht="18" customHeight="1" x14ac:dyDescent="0.25">
      <c r="AC375" s="1"/>
      <c r="AE375" s="1"/>
    </row>
    <row r="376" spans="29:31" ht="18" customHeight="1" x14ac:dyDescent="0.25">
      <c r="AC376" s="1"/>
      <c r="AE376" s="1"/>
    </row>
    <row r="377" spans="29:31" ht="18" customHeight="1" x14ac:dyDescent="0.25">
      <c r="AC377" s="1"/>
      <c r="AE377" s="1"/>
    </row>
    <row r="378" spans="29:31" ht="18" customHeight="1" x14ac:dyDescent="0.25">
      <c r="AC378" s="1"/>
      <c r="AE378" s="1"/>
    </row>
    <row r="379" spans="29:31" ht="18" customHeight="1" x14ac:dyDescent="0.25">
      <c r="AC379" s="1"/>
      <c r="AE379" s="1"/>
    </row>
    <row r="380" spans="29:31" ht="18" customHeight="1" x14ac:dyDescent="0.25">
      <c r="AC380" s="1"/>
      <c r="AE380" s="1"/>
    </row>
    <row r="381" spans="29:31" ht="18" customHeight="1" x14ac:dyDescent="0.25">
      <c r="AC381" s="1"/>
      <c r="AE381" s="1"/>
    </row>
    <row r="382" spans="29:31" ht="18" customHeight="1" x14ac:dyDescent="0.25">
      <c r="AC382" s="1"/>
      <c r="AE382" s="1"/>
    </row>
    <row r="383" spans="29:31" ht="18" customHeight="1" x14ac:dyDescent="0.25">
      <c r="AC383" s="1"/>
      <c r="AE383" s="1"/>
    </row>
    <row r="384" spans="29:31" ht="18" customHeight="1" x14ac:dyDescent="0.25">
      <c r="AC384" s="1"/>
      <c r="AE384" s="1"/>
    </row>
    <row r="385" spans="29:31" ht="18" customHeight="1" x14ac:dyDescent="0.25">
      <c r="AC385" s="1"/>
      <c r="AE385" s="1"/>
    </row>
    <row r="386" spans="29:31" ht="18" customHeight="1" x14ac:dyDescent="0.25">
      <c r="AC386" s="1"/>
      <c r="AE386" s="1"/>
    </row>
    <row r="387" spans="29:31" ht="18" customHeight="1" x14ac:dyDescent="0.25">
      <c r="AC387" s="1"/>
      <c r="AE387" s="1"/>
    </row>
    <row r="388" spans="29:31" ht="18" customHeight="1" x14ac:dyDescent="0.25">
      <c r="AC388" s="1"/>
      <c r="AE388" s="1"/>
    </row>
    <row r="389" spans="29:31" ht="18" customHeight="1" x14ac:dyDescent="0.25">
      <c r="AC389" s="1"/>
      <c r="AE389" s="1"/>
    </row>
    <row r="390" spans="29:31" ht="18" customHeight="1" x14ac:dyDescent="0.25">
      <c r="AC390" s="1"/>
      <c r="AE390" s="1"/>
    </row>
    <row r="391" spans="29:31" ht="18" customHeight="1" x14ac:dyDescent="0.25">
      <c r="AC391" s="1"/>
      <c r="AE391" s="1"/>
    </row>
    <row r="392" spans="29:31" ht="18" customHeight="1" x14ac:dyDescent="0.25">
      <c r="AC392" s="1"/>
      <c r="AE392" s="1"/>
    </row>
    <row r="393" spans="29:31" ht="18" customHeight="1" x14ac:dyDescent="0.25">
      <c r="AC393" s="1"/>
      <c r="AE393" s="1"/>
    </row>
    <row r="394" spans="29:31" ht="18" customHeight="1" x14ac:dyDescent="0.25">
      <c r="AC394" s="1"/>
      <c r="AE394" s="1"/>
    </row>
    <row r="395" spans="29:31" ht="18" customHeight="1" x14ac:dyDescent="0.25">
      <c r="AC395" s="1"/>
      <c r="AE395" s="1"/>
    </row>
    <row r="396" spans="29:31" ht="18" customHeight="1" x14ac:dyDescent="0.25">
      <c r="AC396" s="1"/>
      <c r="AE396" s="1"/>
    </row>
    <row r="397" spans="29:31" ht="18" customHeight="1" x14ac:dyDescent="0.25">
      <c r="AC397" s="1"/>
      <c r="AE397" s="1"/>
    </row>
    <row r="398" spans="29:31" ht="18" customHeight="1" x14ac:dyDescent="0.25">
      <c r="AC398" s="1"/>
      <c r="AE398" s="1"/>
    </row>
    <row r="399" spans="29:31" ht="18" customHeight="1" x14ac:dyDescent="0.25">
      <c r="AC399" s="1"/>
      <c r="AE399" s="1"/>
    </row>
    <row r="400" spans="29:31" ht="18" customHeight="1" x14ac:dyDescent="0.25">
      <c r="AC400" s="1"/>
      <c r="AE400" s="1"/>
    </row>
    <row r="401" spans="29:31" ht="18" customHeight="1" x14ac:dyDescent="0.25">
      <c r="AC401" s="1"/>
      <c r="AE401" s="1"/>
    </row>
    <row r="402" spans="29:31" ht="18" customHeight="1" x14ac:dyDescent="0.25">
      <c r="AC402" s="1"/>
      <c r="AE402" s="1"/>
    </row>
    <row r="403" spans="29:31" ht="18" customHeight="1" x14ac:dyDescent="0.25">
      <c r="AC403" s="1"/>
      <c r="AE403" s="1"/>
    </row>
    <row r="404" spans="29:31" ht="18" customHeight="1" x14ac:dyDescent="0.25">
      <c r="AC404" s="1"/>
      <c r="AE404" s="1"/>
    </row>
    <row r="405" spans="29:31" ht="18" customHeight="1" x14ac:dyDescent="0.25">
      <c r="AC405" s="1"/>
      <c r="AE405" s="1"/>
    </row>
    <row r="406" spans="29:31" ht="18" customHeight="1" x14ac:dyDescent="0.25">
      <c r="AC406" s="1"/>
      <c r="AE406" s="1"/>
    </row>
    <row r="407" spans="29:31" ht="18" customHeight="1" x14ac:dyDescent="0.25">
      <c r="AC407" s="1"/>
      <c r="AE407" s="1"/>
    </row>
    <row r="408" spans="29:31" ht="18" customHeight="1" x14ac:dyDescent="0.25">
      <c r="AC408" s="1"/>
      <c r="AE408" s="1"/>
    </row>
    <row r="409" spans="29:31" ht="18" customHeight="1" x14ac:dyDescent="0.25">
      <c r="AC409" s="1"/>
      <c r="AE409" s="1"/>
    </row>
    <row r="410" spans="29:31" ht="18" customHeight="1" x14ac:dyDescent="0.25">
      <c r="AC410" s="1"/>
      <c r="AE410" s="1"/>
    </row>
    <row r="411" spans="29:31" ht="18" customHeight="1" x14ac:dyDescent="0.25">
      <c r="AC411" s="1"/>
      <c r="AE411" s="1"/>
    </row>
    <row r="412" spans="29:31" ht="18" customHeight="1" x14ac:dyDescent="0.25">
      <c r="AC412" s="1"/>
      <c r="AE412" s="1"/>
    </row>
    <row r="413" spans="29:31" ht="18" customHeight="1" x14ac:dyDescent="0.25">
      <c r="AC413" s="1"/>
      <c r="AE413" s="1"/>
    </row>
    <row r="414" spans="29:31" ht="18" customHeight="1" x14ac:dyDescent="0.25">
      <c r="AC414" s="1"/>
      <c r="AE414" s="1"/>
    </row>
    <row r="415" spans="29:31" ht="18" customHeight="1" x14ac:dyDescent="0.25">
      <c r="AC415" s="1"/>
      <c r="AE415" s="1"/>
    </row>
    <row r="416" spans="29:31" ht="18" customHeight="1" x14ac:dyDescent="0.25">
      <c r="AC416" s="1"/>
      <c r="AE416" s="1"/>
    </row>
    <row r="417" spans="29:31" ht="18" customHeight="1" x14ac:dyDescent="0.25">
      <c r="AC417" s="1"/>
      <c r="AE417" s="1"/>
    </row>
    <row r="418" spans="29:31" ht="18" customHeight="1" x14ac:dyDescent="0.25">
      <c r="AC418" s="1"/>
      <c r="AE418" s="1"/>
    </row>
    <row r="419" spans="29:31" ht="18" customHeight="1" x14ac:dyDescent="0.25">
      <c r="AC419" s="1"/>
      <c r="AE419" s="1"/>
    </row>
    <row r="420" spans="29:31" ht="18" customHeight="1" x14ac:dyDescent="0.25">
      <c r="AC420" s="1"/>
      <c r="AE420" s="1"/>
    </row>
    <row r="421" spans="29:31" ht="18" customHeight="1" x14ac:dyDescent="0.25">
      <c r="AC421" s="1"/>
      <c r="AE421" s="1"/>
    </row>
    <row r="422" spans="29:31" ht="18" customHeight="1" x14ac:dyDescent="0.25">
      <c r="AC422" s="1"/>
      <c r="AE422" s="1"/>
    </row>
    <row r="423" spans="29:31" ht="18" customHeight="1" x14ac:dyDescent="0.25">
      <c r="AC423" s="1"/>
      <c r="AE423" s="1"/>
    </row>
    <row r="424" spans="29:31" ht="18" customHeight="1" x14ac:dyDescent="0.25">
      <c r="AC424" s="1"/>
      <c r="AE424" s="1"/>
    </row>
    <row r="425" spans="29:31" ht="18" customHeight="1" x14ac:dyDescent="0.25">
      <c r="AC425" s="1"/>
      <c r="AE425" s="1"/>
    </row>
    <row r="426" spans="29:31" ht="18" customHeight="1" x14ac:dyDescent="0.25">
      <c r="AC426" s="1"/>
      <c r="AE426" s="1"/>
    </row>
    <row r="427" spans="29:31" ht="18" customHeight="1" x14ac:dyDescent="0.25">
      <c r="AC427" s="1"/>
      <c r="AE427" s="1"/>
    </row>
    <row r="428" spans="29:31" ht="18" customHeight="1" x14ac:dyDescent="0.25">
      <c r="AC428" s="1"/>
      <c r="AE428" s="1"/>
    </row>
    <row r="429" spans="29:31" ht="18" customHeight="1" x14ac:dyDescent="0.25">
      <c r="AC429" s="1"/>
      <c r="AE429" s="1"/>
    </row>
    <row r="430" spans="29:31" ht="18" customHeight="1" x14ac:dyDescent="0.25">
      <c r="AC430" s="1"/>
      <c r="AE430" s="1"/>
    </row>
    <row r="431" spans="29:31" ht="18" customHeight="1" x14ac:dyDescent="0.25">
      <c r="AC431" s="1"/>
      <c r="AE431" s="1"/>
    </row>
    <row r="432" spans="29:31" ht="18" customHeight="1" x14ac:dyDescent="0.25">
      <c r="AC432" s="1"/>
      <c r="AE432" s="1"/>
    </row>
    <row r="433" spans="29:31" ht="18" customHeight="1" x14ac:dyDescent="0.25">
      <c r="AC433" s="1"/>
      <c r="AE433" s="1"/>
    </row>
    <row r="434" spans="29:31" ht="18" customHeight="1" x14ac:dyDescent="0.25">
      <c r="AC434" s="1"/>
      <c r="AE434" s="1"/>
    </row>
    <row r="435" spans="29:31" ht="18" customHeight="1" x14ac:dyDescent="0.25">
      <c r="AC435" s="1"/>
      <c r="AE435" s="1"/>
    </row>
    <row r="436" spans="29:31" ht="18" customHeight="1" x14ac:dyDescent="0.25">
      <c r="AC436" s="1"/>
      <c r="AE436" s="1"/>
    </row>
    <row r="437" spans="29:31" ht="18" customHeight="1" x14ac:dyDescent="0.25">
      <c r="AC437" s="1"/>
      <c r="AE437" s="1"/>
    </row>
    <row r="438" spans="29:31" ht="18" customHeight="1" x14ac:dyDescent="0.25">
      <c r="AC438" s="1"/>
      <c r="AE438" s="1"/>
    </row>
    <row r="439" spans="29:31" ht="18" customHeight="1" x14ac:dyDescent="0.25">
      <c r="AC439" s="1"/>
      <c r="AE439" s="1"/>
    </row>
    <row r="440" spans="29:31" ht="18" customHeight="1" x14ac:dyDescent="0.25">
      <c r="AC440" s="1"/>
      <c r="AE440" s="1"/>
    </row>
    <row r="441" spans="29:31" ht="18" customHeight="1" x14ac:dyDescent="0.25">
      <c r="AC441" s="1"/>
      <c r="AE441" s="1"/>
    </row>
    <row r="442" spans="29:31" ht="18" customHeight="1" x14ac:dyDescent="0.25">
      <c r="AC442" s="1"/>
      <c r="AE442" s="1"/>
    </row>
    <row r="443" spans="29:31" ht="18" customHeight="1" x14ac:dyDescent="0.25">
      <c r="AC443" s="1"/>
      <c r="AE443" s="1"/>
    </row>
    <row r="444" spans="29:31" ht="18" customHeight="1" x14ac:dyDescent="0.25">
      <c r="AC444" s="1"/>
      <c r="AE444" s="1"/>
    </row>
    <row r="445" spans="29:31" ht="18" customHeight="1" x14ac:dyDescent="0.25">
      <c r="AC445" s="1"/>
      <c r="AE445" s="1"/>
    </row>
    <row r="446" spans="29:31" ht="18" customHeight="1" x14ac:dyDescent="0.25">
      <c r="AC446" s="1"/>
      <c r="AE446" s="1"/>
    </row>
    <row r="447" spans="29:31" ht="18" customHeight="1" x14ac:dyDescent="0.25">
      <c r="AC447" s="1"/>
      <c r="AE447" s="1"/>
    </row>
    <row r="448" spans="29:31" ht="18" customHeight="1" x14ac:dyDescent="0.25">
      <c r="AC448" s="1"/>
      <c r="AE448" s="1"/>
    </row>
    <row r="449" spans="29:31" ht="18" customHeight="1" x14ac:dyDescent="0.25">
      <c r="AC449" s="1"/>
      <c r="AE449" s="1"/>
    </row>
    <row r="450" spans="29:31" ht="18" customHeight="1" x14ac:dyDescent="0.25">
      <c r="AC450" s="1"/>
      <c r="AE450" s="1"/>
    </row>
    <row r="451" spans="29:31" ht="18" customHeight="1" x14ac:dyDescent="0.25">
      <c r="AC451" s="1"/>
      <c r="AE451" s="1"/>
    </row>
    <row r="452" spans="29:31" ht="18" customHeight="1" x14ac:dyDescent="0.25">
      <c r="AC452" s="1"/>
      <c r="AE452" s="1"/>
    </row>
    <row r="453" spans="29:31" ht="18" customHeight="1" x14ac:dyDescent="0.25">
      <c r="AC453" s="1"/>
      <c r="AE453" s="1"/>
    </row>
    <row r="454" spans="29:31" ht="18" customHeight="1" x14ac:dyDescent="0.25">
      <c r="AC454" s="1"/>
      <c r="AE454" s="1"/>
    </row>
    <row r="455" spans="29:31" ht="18" customHeight="1" x14ac:dyDescent="0.25">
      <c r="AC455" s="1"/>
      <c r="AE455" s="1"/>
    </row>
    <row r="456" spans="29:31" ht="18" customHeight="1" x14ac:dyDescent="0.25">
      <c r="AC456" s="1"/>
      <c r="AE456" s="1"/>
    </row>
    <row r="457" spans="29:31" ht="18" customHeight="1" x14ac:dyDescent="0.25">
      <c r="AC457" s="1"/>
      <c r="AE457" s="1"/>
    </row>
    <row r="458" spans="29:31" ht="18" customHeight="1" x14ac:dyDescent="0.25">
      <c r="AC458" s="1"/>
      <c r="AE458" s="1"/>
    </row>
    <row r="459" spans="29:31" ht="18" customHeight="1" x14ac:dyDescent="0.25">
      <c r="AC459" s="1"/>
      <c r="AE459" s="1"/>
    </row>
    <row r="460" spans="29:31" ht="18" customHeight="1" x14ac:dyDescent="0.25">
      <c r="AC460" s="1"/>
      <c r="AE460" s="1"/>
    </row>
    <row r="461" spans="29:31" ht="18" customHeight="1" x14ac:dyDescent="0.25">
      <c r="AC461" s="1"/>
      <c r="AE461" s="1"/>
    </row>
    <row r="462" spans="29:31" ht="18" customHeight="1" x14ac:dyDescent="0.25">
      <c r="AC462" s="1"/>
      <c r="AE462" s="1"/>
    </row>
    <row r="463" spans="29:31" ht="18" customHeight="1" x14ac:dyDescent="0.25">
      <c r="AC463" s="1"/>
      <c r="AE463" s="1"/>
    </row>
    <row r="464" spans="29:31" ht="18" customHeight="1" x14ac:dyDescent="0.25">
      <c r="AC464" s="1"/>
      <c r="AE464" s="1"/>
    </row>
    <row r="465" spans="29:31" ht="18" customHeight="1" x14ac:dyDescent="0.25">
      <c r="AC465" s="1"/>
      <c r="AE465" s="1"/>
    </row>
    <row r="466" spans="29:31" ht="18" customHeight="1" x14ac:dyDescent="0.25">
      <c r="AC466" s="1"/>
      <c r="AE466" s="1"/>
    </row>
    <row r="467" spans="29:31" ht="18" customHeight="1" x14ac:dyDescent="0.25">
      <c r="AC467" s="1"/>
      <c r="AE467" s="1"/>
    </row>
    <row r="468" spans="29:31" ht="18" customHeight="1" x14ac:dyDescent="0.25">
      <c r="AC468" s="1"/>
      <c r="AE468" s="1"/>
    </row>
    <row r="469" spans="29:31" ht="18" customHeight="1" x14ac:dyDescent="0.25">
      <c r="AC469" s="1"/>
      <c r="AE469" s="1"/>
    </row>
    <row r="470" spans="29:31" ht="18" customHeight="1" x14ac:dyDescent="0.25">
      <c r="AC470" s="1"/>
      <c r="AE470" s="1"/>
    </row>
    <row r="471" spans="29:31" ht="18" customHeight="1" x14ac:dyDescent="0.25">
      <c r="AC471" s="1"/>
      <c r="AE471" s="1"/>
    </row>
    <row r="472" spans="29:31" ht="18" customHeight="1" x14ac:dyDescent="0.25">
      <c r="AC472" s="1"/>
      <c r="AE472" s="1"/>
    </row>
    <row r="473" spans="29:31" ht="18" customHeight="1" x14ac:dyDescent="0.25">
      <c r="AC473" s="1"/>
      <c r="AE473" s="1"/>
    </row>
    <row r="474" spans="29:31" ht="18" customHeight="1" x14ac:dyDescent="0.25">
      <c r="AC474" s="1"/>
      <c r="AE474" s="1"/>
    </row>
    <row r="475" spans="29:31" ht="18" customHeight="1" x14ac:dyDescent="0.25">
      <c r="AC475" s="1"/>
      <c r="AE475" s="1"/>
    </row>
    <row r="476" spans="29:31" ht="18" customHeight="1" x14ac:dyDescent="0.25">
      <c r="AC476" s="1"/>
      <c r="AE476" s="1"/>
    </row>
    <row r="477" spans="29:31" ht="18" customHeight="1" x14ac:dyDescent="0.25">
      <c r="AC477" s="1"/>
      <c r="AE477" s="1"/>
    </row>
    <row r="478" spans="29:31" ht="18" customHeight="1" x14ac:dyDescent="0.25">
      <c r="AC478" s="1"/>
      <c r="AE478" s="1"/>
    </row>
    <row r="479" spans="29:31" ht="18" customHeight="1" x14ac:dyDescent="0.25">
      <c r="AC479" s="1"/>
      <c r="AE479" s="1"/>
    </row>
    <row r="480" spans="29:31" ht="18" customHeight="1" x14ac:dyDescent="0.25">
      <c r="AC480" s="1"/>
      <c r="AE480" s="1"/>
    </row>
    <row r="481" spans="29:31" ht="18" customHeight="1" x14ac:dyDescent="0.25">
      <c r="AC481" s="1"/>
      <c r="AE481" s="1"/>
    </row>
    <row r="482" spans="29:31" ht="18" customHeight="1" x14ac:dyDescent="0.25">
      <c r="AC482" s="1"/>
      <c r="AE482" s="1"/>
    </row>
    <row r="483" spans="29:31" ht="18" customHeight="1" x14ac:dyDescent="0.25">
      <c r="AC483" s="1"/>
      <c r="AE483" s="1"/>
    </row>
    <row r="484" spans="29:31" ht="18" customHeight="1" x14ac:dyDescent="0.25">
      <c r="AC484" s="1"/>
      <c r="AE484" s="1"/>
    </row>
    <row r="485" spans="29:31" ht="18" customHeight="1" x14ac:dyDescent="0.25">
      <c r="AC485" s="1"/>
      <c r="AE485" s="1"/>
    </row>
    <row r="486" spans="29:31" ht="18" customHeight="1" x14ac:dyDescent="0.25">
      <c r="AC486" s="1"/>
      <c r="AE486" s="1"/>
    </row>
    <row r="487" spans="29:31" ht="18" customHeight="1" x14ac:dyDescent="0.25">
      <c r="AC487" s="1"/>
      <c r="AE487" s="1"/>
    </row>
    <row r="488" spans="29:31" ht="18" customHeight="1" x14ac:dyDescent="0.25">
      <c r="AC488" s="1"/>
      <c r="AE488" s="1"/>
    </row>
    <row r="489" spans="29:31" ht="18" customHeight="1" x14ac:dyDescent="0.25">
      <c r="AC489" s="1"/>
      <c r="AE489" s="1"/>
    </row>
    <row r="490" spans="29:31" ht="18" customHeight="1" x14ac:dyDescent="0.25">
      <c r="AC490" s="1"/>
      <c r="AE490" s="1"/>
    </row>
    <row r="491" spans="29:31" ht="18" customHeight="1" x14ac:dyDescent="0.25">
      <c r="AC491" s="1"/>
      <c r="AE491" s="1"/>
    </row>
    <row r="492" spans="29:31" ht="18" customHeight="1" x14ac:dyDescent="0.25">
      <c r="AC492" s="1"/>
      <c r="AE492" s="1"/>
    </row>
    <row r="493" spans="29:31" ht="18" customHeight="1" x14ac:dyDescent="0.25">
      <c r="AC493" s="1"/>
      <c r="AE493" s="1"/>
    </row>
    <row r="494" spans="29:31" ht="18" customHeight="1" x14ac:dyDescent="0.25">
      <c r="AC494" s="1"/>
      <c r="AE494" s="1"/>
    </row>
    <row r="495" spans="29:31" ht="18" customHeight="1" x14ac:dyDescent="0.25">
      <c r="AC495" s="1"/>
      <c r="AE495" s="1"/>
    </row>
    <row r="496" spans="29:31" ht="18" customHeight="1" x14ac:dyDescent="0.25">
      <c r="AC496" s="1"/>
      <c r="AE496" s="1"/>
    </row>
    <row r="497" spans="29:31" ht="18" customHeight="1" x14ac:dyDescent="0.25">
      <c r="AC497" s="1"/>
      <c r="AE497" s="1"/>
    </row>
    <row r="498" spans="29:31" ht="18" customHeight="1" x14ac:dyDescent="0.25">
      <c r="AC498" s="1"/>
      <c r="AE498" s="1"/>
    </row>
    <row r="499" spans="29:31" ht="18" customHeight="1" x14ac:dyDescent="0.25">
      <c r="AC499" s="1"/>
      <c r="AE499" s="1"/>
    </row>
    <row r="500" spans="29:31" ht="18" customHeight="1" x14ac:dyDescent="0.25">
      <c r="AC500" s="1"/>
      <c r="AE500" s="1"/>
    </row>
    <row r="501" spans="29:31" ht="18" customHeight="1" x14ac:dyDescent="0.25">
      <c r="AC501" s="1"/>
      <c r="AE501" s="1"/>
    </row>
    <row r="502" spans="29:31" ht="18" customHeight="1" x14ac:dyDescent="0.25">
      <c r="AC502" s="1"/>
      <c r="AE502" s="1"/>
    </row>
    <row r="503" spans="29:31" ht="18" customHeight="1" x14ac:dyDescent="0.25">
      <c r="AC503" s="1"/>
      <c r="AE503" s="1"/>
    </row>
    <row r="504" spans="29:31" ht="18" customHeight="1" x14ac:dyDescent="0.25">
      <c r="AC504" s="1"/>
      <c r="AE504" s="1"/>
    </row>
    <row r="505" spans="29:31" ht="18" customHeight="1" x14ac:dyDescent="0.25">
      <c r="AC505" s="1"/>
      <c r="AE505" s="1"/>
    </row>
    <row r="506" spans="29:31" ht="18" customHeight="1" x14ac:dyDescent="0.25">
      <c r="AC506" s="1"/>
      <c r="AE506" s="1"/>
    </row>
    <row r="507" spans="29:31" ht="18" customHeight="1" x14ac:dyDescent="0.25">
      <c r="AC507" s="1"/>
      <c r="AE507" s="1"/>
    </row>
    <row r="508" spans="29:31" ht="18" customHeight="1" x14ac:dyDescent="0.25">
      <c r="AC508" s="1"/>
      <c r="AE508" s="1"/>
    </row>
    <row r="509" spans="29:31" ht="18" customHeight="1" x14ac:dyDescent="0.25">
      <c r="AC509" s="1"/>
      <c r="AE509" s="1"/>
    </row>
    <row r="510" spans="29:31" ht="18" customHeight="1" x14ac:dyDescent="0.25">
      <c r="AC510" s="1"/>
      <c r="AE510" s="1"/>
    </row>
    <row r="511" spans="29:31" ht="18" customHeight="1" x14ac:dyDescent="0.25">
      <c r="AC511" s="1"/>
      <c r="AE511" s="1"/>
    </row>
    <row r="512" spans="29:31" ht="18" customHeight="1" x14ac:dyDescent="0.25">
      <c r="AC512" s="1"/>
      <c r="AE512" s="1"/>
    </row>
    <row r="513" spans="29:31" ht="18" customHeight="1" x14ac:dyDescent="0.25">
      <c r="AC513" s="1"/>
      <c r="AE513" s="1"/>
    </row>
    <row r="514" spans="29:31" ht="18" customHeight="1" x14ac:dyDescent="0.25">
      <c r="AC514" s="1"/>
      <c r="AE514" s="1"/>
    </row>
    <row r="515" spans="29:31" ht="18" customHeight="1" x14ac:dyDescent="0.25">
      <c r="AC515" s="1"/>
      <c r="AE515" s="1"/>
    </row>
    <row r="516" spans="29:31" ht="18" customHeight="1" x14ac:dyDescent="0.25">
      <c r="AC516" s="1"/>
      <c r="AE516" s="1"/>
    </row>
    <row r="517" spans="29:31" ht="18" customHeight="1" x14ac:dyDescent="0.25">
      <c r="AC517" s="1"/>
      <c r="AE517" s="1"/>
    </row>
    <row r="518" spans="29:31" ht="18" customHeight="1" x14ac:dyDescent="0.25">
      <c r="AC518" s="1"/>
      <c r="AE518" s="1"/>
    </row>
    <row r="519" spans="29:31" ht="18" customHeight="1" x14ac:dyDescent="0.25">
      <c r="AC519" s="1"/>
      <c r="AE519" s="1"/>
    </row>
    <row r="520" spans="29:31" ht="18" customHeight="1" x14ac:dyDescent="0.25">
      <c r="AC520" s="1"/>
      <c r="AE520" s="1"/>
    </row>
    <row r="521" spans="29:31" ht="18" customHeight="1" x14ac:dyDescent="0.25">
      <c r="AC521" s="1"/>
      <c r="AE521" s="1"/>
    </row>
    <row r="522" spans="29:31" ht="18" customHeight="1" x14ac:dyDescent="0.25">
      <c r="AC522" s="1"/>
      <c r="AE522" s="1"/>
    </row>
    <row r="523" spans="29:31" ht="18" customHeight="1" x14ac:dyDescent="0.25">
      <c r="AC523" s="1"/>
      <c r="AE523" s="1"/>
    </row>
    <row r="524" spans="29:31" ht="18" customHeight="1" x14ac:dyDescent="0.25">
      <c r="AC524" s="1"/>
      <c r="AE524" s="1"/>
    </row>
    <row r="525" spans="29:31" ht="18" customHeight="1" x14ac:dyDescent="0.25">
      <c r="AC525" s="1"/>
      <c r="AE525" s="1"/>
    </row>
    <row r="526" spans="29:31" ht="18" customHeight="1" x14ac:dyDescent="0.25">
      <c r="AC526" s="1"/>
      <c r="AE526" s="1"/>
    </row>
    <row r="527" spans="29:31" ht="18" customHeight="1" x14ac:dyDescent="0.25">
      <c r="AC527" s="1"/>
      <c r="AE527" s="1"/>
    </row>
    <row r="528" spans="29:31" ht="18" customHeight="1" x14ac:dyDescent="0.25">
      <c r="AC528" s="1"/>
      <c r="AE528" s="1"/>
    </row>
    <row r="529" spans="29:31" ht="18" customHeight="1" x14ac:dyDescent="0.25">
      <c r="AC529" s="1"/>
      <c r="AE529" s="1"/>
    </row>
    <row r="530" spans="29:31" ht="18" customHeight="1" x14ac:dyDescent="0.25">
      <c r="AC530" s="1"/>
      <c r="AE530" s="1"/>
    </row>
    <row r="531" spans="29:31" ht="18" customHeight="1" x14ac:dyDescent="0.25">
      <c r="AC531" s="1"/>
      <c r="AE531" s="1"/>
    </row>
    <row r="532" spans="29:31" ht="18" customHeight="1" x14ac:dyDescent="0.25">
      <c r="AC532" s="1"/>
      <c r="AE532" s="1"/>
    </row>
    <row r="533" spans="29:31" ht="18" customHeight="1" x14ac:dyDescent="0.25">
      <c r="AC533" s="1"/>
      <c r="AE533" s="1"/>
    </row>
    <row r="534" spans="29:31" ht="18" customHeight="1" x14ac:dyDescent="0.25">
      <c r="AC534" s="1"/>
      <c r="AE534" s="1"/>
    </row>
    <row r="535" spans="29:31" ht="18" customHeight="1" x14ac:dyDescent="0.25">
      <c r="AC535" s="1"/>
      <c r="AE535" s="1"/>
    </row>
    <row r="536" spans="29:31" ht="18" customHeight="1" x14ac:dyDescent="0.25">
      <c r="AC536" s="1"/>
      <c r="AE536" s="1"/>
    </row>
    <row r="537" spans="29:31" ht="18" customHeight="1" x14ac:dyDescent="0.25">
      <c r="AC537" s="1"/>
      <c r="AE537" s="1"/>
    </row>
    <row r="538" spans="29:31" ht="18" customHeight="1" x14ac:dyDescent="0.25">
      <c r="AC538" s="1"/>
      <c r="AE538" s="1"/>
    </row>
    <row r="539" spans="29:31" ht="18" customHeight="1" x14ac:dyDescent="0.25">
      <c r="AC539" s="1"/>
      <c r="AE539" s="1"/>
    </row>
    <row r="540" spans="29:31" ht="18" customHeight="1" x14ac:dyDescent="0.25">
      <c r="AC540" s="1"/>
      <c r="AE540" s="1"/>
    </row>
    <row r="541" spans="29:31" ht="18" customHeight="1" x14ac:dyDescent="0.25">
      <c r="AC541" s="1"/>
      <c r="AE541" s="1"/>
    </row>
    <row r="542" spans="29:31" ht="18" customHeight="1" x14ac:dyDescent="0.25">
      <c r="AC542" s="1"/>
      <c r="AE542" s="1"/>
    </row>
    <row r="543" spans="29:31" ht="18" customHeight="1" x14ac:dyDescent="0.25">
      <c r="AC543" s="1"/>
      <c r="AE543" s="1"/>
    </row>
    <row r="544" spans="29:31" ht="18" customHeight="1" x14ac:dyDescent="0.25">
      <c r="AC544" s="1"/>
      <c r="AE544" s="1"/>
    </row>
    <row r="545" spans="29:31" ht="18" customHeight="1" x14ac:dyDescent="0.25">
      <c r="AC545" s="1"/>
      <c r="AE545" s="1"/>
    </row>
    <row r="546" spans="29:31" ht="18" customHeight="1" x14ac:dyDescent="0.25">
      <c r="AC546" s="1"/>
      <c r="AE546" s="1"/>
    </row>
    <row r="547" spans="29:31" ht="18" customHeight="1" x14ac:dyDescent="0.25">
      <c r="AC547" s="1"/>
      <c r="AE547" s="1"/>
    </row>
    <row r="548" spans="29:31" ht="18" customHeight="1" x14ac:dyDescent="0.25">
      <c r="AC548" s="1"/>
      <c r="AE548" s="1"/>
    </row>
    <row r="549" spans="29:31" ht="18" customHeight="1" x14ac:dyDescent="0.25">
      <c r="AC549" s="1"/>
      <c r="AE549" s="1"/>
    </row>
    <row r="550" spans="29:31" ht="18" customHeight="1" x14ac:dyDescent="0.25">
      <c r="AC550" s="1"/>
      <c r="AE550" s="1"/>
    </row>
    <row r="551" spans="29:31" ht="18" customHeight="1" x14ac:dyDescent="0.25">
      <c r="AC551" s="1"/>
      <c r="AE551" s="1"/>
    </row>
    <row r="552" spans="29:31" ht="18" customHeight="1" x14ac:dyDescent="0.25">
      <c r="AC552" s="1"/>
      <c r="AE552" s="1"/>
    </row>
    <row r="553" spans="29:31" ht="18" customHeight="1" x14ac:dyDescent="0.25">
      <c r="AC553" s="1"/>
      <c r="AE553" s="1"/>
    </row>
    <row r="554" spans="29:31" ht="18" customHeight="1" x14ac:dyDescent="0.25">
      <c r="AC554" s="1"/>
      <c r="AE554" s="1"/>
    </row>
    <row r="555" spans="29:31" ht="18" customHeight="1" x14ac:dyDescent="0.25">
      <c r="AC555" s="1"/>
      <c r="AE555" s="1"/>
    </row>
    <row r="556" spans="29:31" ht="18" customHeight="1" x14ac:dyDescent="0.25">
      <c r="AC556" s="1"/>
      <c r="AE556" s="1"/>
    </row>
    <row r="557" spans="29:31" ht="18" customHeight="1" x14ac:dyDescent="0.25">
      <c r="AC557" s="1"/>
      <c r="AE557" s="1"/>
    </row>
    <row r="558" spans="29:31" ht="18" customHeight="1" x14ac:dyDescent="0.25">
      <c r="AC558" s="1"/>
      <c r="AE558" s="1"/>
    </row>
    <row r="559" spans="29:31" ht="18" customHeight="1" x14ac:dyDescent="0.25">
      <c r="AC559" s="1"/>
      <c r="AE559" s="1"/>
    </row>
    <row r="560" spans="29:31" ht="18" customHeight="1" x14ac:dyDescent="0.25">
      <c r="AC560" s="1"/>
      <c r="AE560" s="1"/>
    </row>
    <row r="561" spans="29:31" ht="18" customHeight="1" x14ac:dyDescent="0.25">
      <c r="AC561" s="1"/>
      <c r="AE561" s="1"/>
    </row>
    <row r="562" spans="29:31" ht="18" customHeight="1" x14ac:dyDescent="0.25">
      <c r="AC562" s="1"/>
      <c r="AE562" s="1"/>
    </row>
    <row r="563" spans="29:31" ht="18" customHeight="1" x14ac:dyDescent="0.25">
      <c r="AC563" s="1"/>
      <c r="AE563" s="1"/>
    </row>
    <row r="564" spans="29:31" ht="18" customHeight="1" x14ac:dyDescent="0.25">
      <c r="AC564" s="1"/>
      <c r="AE564" s="1"/>
    </row>
    <row r="565" spans="29:31" ht="18" customHeight="1" x14ac:dyDescent="0.25">
      <c r="AC565" s="1"/>
      <c r="AE565" s="1"/>
    </row>
    <row r="566" spans="29:31" ht="18" customHeight="1" x14ac:dyDescent="0.25">
      <c r="AC566" s="1"/>
      <c r="AE566" s="1"/>
    </row>
    <row r="567" spans="29:31" ht="18" customHeight="1" x14ac:dyDescent="0.25">
      <c r="AC567" s="1"/>
      <c r="AE567" s="1"/>
    </row>
    <row r="568" spans="29:31" ht="18" customHeight="1" x14ac:dyDescent="0.25">
      <c r="AC568" s="1"/>
      <c r="AE568" s="1"/>
    </row>
    <row r="569" spans="29:31" ht="18" customHeight="1" x14ac:dyDescent="0.25">
      <c r="AC569" s="1"/>
      <c r="AE569" s="1"/>
    </row>
    <row r="570" spans="29:31" ht="18" customHeight="1" x14ac:dyDescent="0.25">
      <c r="AC570" s="1"/>
      <c r="AE570" s="1"/>
    </row>
    <row r="571" spans="29:31" ht="18" customHeight="1" x14ac:dyDescent="0.25">
      <c r="AC571" s="1"/>
      <c r="AE571" s="1"/>
    </row>
    <row r="572" spans="29:31" ht="18" customHeight="1" x14ac:dyDescent="0.25">
      <c r="AC572" s="1"/>
      <c r="AE572" s="1"/>
    </row>
    <row r="573" spans="29:31" ht="18" customHeight="1" x14ac:dyDescent="0.25">
      <c r="AC573" s="1"/>
      <c r="AE573" s="1"/>
    </row>
    <row r="574" spans="29:31" ht="18" customHeight="1" x14ac:dyDescent="0.25">
      <c r="AC574" s="1"/>
      <c r="AE574" s="1"/>
    </row>
    <row r="575" spans="29:31" ht="18" customHeight="1" x14ac:dyDescent="0.25">
      <c r="AC575" s="1"/>
      <c r="AE575" s="1"/>
    </row>
    <row r="576" spans="29:31" ht="18" customHeight="1" x14ac:dyDescent="0.25">
      <c r="AC576" s="1"/>
      <c r="AE576" s="1"/>
    </row>
    <row r="577" spans="29:31" ht="18" customHeight="1" x14ac:dyDescent="0.25">
      <c r="AC577" s="1"/>
      <c r="AE577" s="1"/>
    </row>
    <row r="578" spans="29:31" ht="18" customHeight="1" x14ac:dyDescent="0.25">
      <c r="AC578" s="1"/>
      <c r="AE578" s="1"/>
    </row>
    <row r="579" spans="29:31" ht="18" customHeight="1" x14ac:dyDescent="0.25">
      <c r="AC579" s="1"/>
      <c r="AE579" s="1"/>
    </row>
    <row r="580" spans="29:31" ht="18" customHeight="1" x14ac:dyDescent="0.25">
      <c r="AC580" s="1"/>
      <c r="AE580" s="1"/>
    </row>
    <row r="581" spans="29:31" ht="18" customHeight="1" x14ac:dyDescent="0.25">
      <c r="AC581" s="1"/>
      <c r="AE581" s="1"/>
    </row>
    <row r="582" spans="29:31" ht="18" customHeight="1" x14ac:dyDescent="0.25">
      <c r="AC582" s="1"/>
      <c r="AE582" s="1"/>
    </row>
    <row r="583" spans="29:31" ht="18" customHeight="1" x14ac:dyDescent="0.25">
      <c r="AC583" s="1"/>
      <c r="AE583" s="1"/>
    </row>
    <row r="584" spans="29:31" ht="18" customHeight="1" x14ac:dyDescent="0.25">
      <c r="AC584" s="1"/>
      <c r="AE584" s="1"/>
    </row>
    <row r="585" spans="29:31" ht="18" customHeight="1" x14ac:dyDescent="0.25">
      <c r="AC585" s="1"/>
      <c r="AE585" s="1"/>
    </row>
    <row r="586" spans="29:31" ht="18" customHeight="1" x14ac:dyDescent="0.25">
      <c r="AC586" s="1"/>
      <c r="AE586" s="1"/>
    </row>
    <row r="587" spans="29:31" ht="18" customHeight="1" x14ac:dyDescent="0.25">
      <c r="AC587" s="1"/>
      <c r="AE587" s="1"/>
    </row>
    <row r="588" spans="29:31" ht="18" customHeight="1" x14ac:dyDescent="0.25">
      <c r="AC588" s="1"/>
      <c r="AE588" s="1"/>
    </row>
    <row r="589" spans="29:31" ht="18" customHeight="1" x14ac:dyDescent="0.25">
      <c r="AC589" s="1"/>
      <c r="AE589" s="1"/>
    </row>
    <row r="590" spans="29:31" ht="18" customHeight="1" x14ac:dyDescent="0.25">
      <c r="AC590" s="1"/>
      <c r="AE590" s="1"/>
    </row>
    <row r="591" spans="29:31" ht="18" customHeight="1" x14ac:dyDescent="0.25">
      <c r="AC591" s="1"/>
      <c r="AE591" s="1"/>
    </row>
    <row r="592" spans="29:31" ht="18" customHeight="1" x14ac:dyDescent="0.25">
      <c r="AC592" s="1"/>
      <c r="AE592" s="1"/>
    </row>
    <row r="593" spans="29:31" ht="18" customHeight="1" x14ac:dyDescent="0.25">
      <c r="AC593" s="1"/>
      <c r="AE593" s="1"/>
    </row>
    <row r="594" spans="29:31" ht="18" customHeight="1" x14ac:dyDescent="0.25">
      <c r="AC594" s="1"/>
      <c r="AE594" s="1"/>
    </row>
    <row r="595" spans="29:31" ht="18" customHeight="1" x14ac:dyDescent="0.25">
      <c r="AC595" s="1"/>
      <c r="AE595" s="1"/>
    </row>
    <row r="596" spans="29:31" ht="18" customHeight="1" x14ac:dyDescent="0.25">
      <c r="AC596" s="1"/>
      <c r="AE596" s="1"/>
    </row>
    <row r="597" spans="29:31" ht="18" customHeight="1" x14ac:dyDescent="0.25">
      <c r="AC597" s="1"/>
      <c r="AE597" s="1"/>
    </row>
    <row r="598" spans="29:31" ht="18" customHeight="1" x14ac:dyDescent="0.25">
      <c r="AC598" s="1"/>
      <c r="AE598" s="1"/>
    </row>
    <row r="599" spans="29:31" ht="18" customHeight="1" x14ac:dyDescent="0.25">
      <c r="AC599" s="1"/>
      <c r="AE599" s="1"/>
    </row>
    <row r="600" spans="29:31" ht="18" customHeight="1" x14ac:dyDescent="0.25">
      <c r="AC600" s="1"/>
      <c r="AE600" s="1"/>
    </row>
    <row r="601" spans="29:31" ht="18" customHeight="1" x14ac:dyDescent="0.25">
      <c r="AC601" s="1"/>
      <c r="AE601" s="1"/>
    </row>
    <row r="602" spans="29:31" ht="18" customHeight="1" x14ac:dyDescent="0.25">
      <c r="AC602" s="1"/>
      <c r="AE602" s="1"/>
    </row>
    <row r="603" spans="29:31" ht="18" customHeight="1" x14ac:dyDescent="0.25">
      <c r="AC603" s="1"/>
      <c r="AE603" s="1"/>
    </row>
    <row r="604" spans="29:31" ht="18" customHeight="1" x14ac:dyDescent="0.25">
      <c r="AC604" s="1"/>
      <c r="AE604" s="1"/>
    </row>
    <row r="605" spans="29:31" ht="18" customHeight="1" x14ac:dyDescent="0.25">
      <c r="AC605" s="1"/>
      <c r="AE605" s="1"/>
    </row>
    <row r="606" spans="29:31" ht="18" customHeight="1" x14ac:dyDescent="0.25">
      <c r="AC606" s="1"/>
      <c r="AE606" s="1"/>
    </row>
    <row r="607" spans="29:31" ht="18" customHeight="1" x14ac:dyDescent="0.25">
      <c r="AC607" s="1"/>
      <c r="AE607" s="1"/>
    </row>
    <row r="608" spans="29:31" ht="18" customHeight="1" x14ac:dyDescent="0.25">
      <c r="AC608" s="1"/>
      <c r="AE608" s="1"/>
    </row>
    <row r="609" spans="29:31" ht="18" customHeight="1" x14ac:dyDescent="0.25">
      <c r="AC609" s="1"/>
      <c r="AE609" s="1"/>
    </row>
    <row r="610" spans="29:31" ht="18" customHeight="1" x14ac:dyDescent="0.25">
      <c r="AC610" s="1"/>
      <c r="AE610" s="1"/>
    </row>
    <row r="611" spans="29:31" ht="18" customHeight="1" x14ac:dyDescent="0.25">
      <c r="AC611" s="1"/>
      <c r="AE611" s="1"/>
    </row>
    <row r="612" spans="29:31" ht="18" customHeight="1" x14ac:dyDescent="0.25">
      <c r="AC612" s="1"/>
      <c r="AE612" s="1"/>
    </row>
    <row r="613" spans="29:31" ht="18" customHeight="1" x14ac:dyDescent="0.25">
      <c r="AC613" s="1"/>
      <c r="AE613" s="1"/>
    </row>
    <row r="614" spans="29:31" ht="18" customHeight="1" x14ac:dyDescent="0.25">
      <c r="AC614" s="1"/>
      <c r="AE614" s="1"/>
    </row>
    <row r="615" spans="29:31" ht="18" customHeight="1" x14ac:dyDescent="0.25">
      <c r="AC615" s="1"/>
      <c r="AE615" s="1"/>
    </row>
    <row r="616" spans="29:31" ht="18" customHeight="1" x14ac:dyDescent="0.25">
      <c r="AC616" s="1"/>
      <c r="AE616" s="1"/>
    </row>
    <row r="617" spans="29:31" ht="18" customHeight="1" x14ac:dyDescent="0.25">
      <c r="AC617" s="1"/>
      <c r="AE617" s="1"/>
    </row>
    <row r="618" spans="29:31" ht="18" customHeight="1" x14ac:dyDescent="0.25">
      <c r="AC618" s="1"/>
      <c r="AE618" s="1"/>
    </row>
    <row r="619" spans="29:31" ht="18" customHeight="1" x14ac:dyDescent="0.25">
      <c r="AC619" s="1"/>
      <c r="AE619" s="1"/>
    </row>
    <row r="620" spans="29:31" ht="18" customHeight="1" x14ac:dyDescent="0.25">
      <c r="AC620" s="1"/>
      <c r="AE620" s="1"/>
    </row>
    <row r="621" spans="29:31" ht="18" customHeight="1" x14ac:dyDescent="0.25">
      <c r="AC621" s="1"/>
      <c r="AE621" s="1"/>
    </row>
    <row r="622" spans="29:31" ht="18" customHeight="1" x14ac:dyDescent="0.25">
      <c r="AC622" s="1"/>
      <c r="AE622" s="1"/>
    </row>
    <row r="623" spans="29:31" ht="18" customHeight="1" x14ac:dyDescent="0.25">
      <c r="AC623" s="1"/>
      <c r="AE623" s="1"/>
    </row>
    <row r="624" spans="29:31" ht="18" customHeight="1" x14ac:dyDescent="0.25">
      <c r="AC624" s="1"/>
      <c r="AE624" s="1"/>
    </row>
    <row r="625" spans="29:31" ht="18" customHeight="1" x14ac:dyDescent="0.25">
      <c r="AC625" s="1"/>
      <c r="AE625" s="1"/>
    </row>
    <row r="626" spans="29:31" ht="18" customHeight="1" x14ac:dyDescent="0.25">
      <c r="AC626" s="1"/>
      <c r="AE626" s="1"/>
    </row>
    <row r="627" spans="29:31" ht="18" customHeight="1" x14ac:dyDescent="0.25">
      <c r="AC627" s="1"/>
      <c r="AE627" s="1"/>
    </row>
    <row r="628" spans="29:31" ht="18" customHeight="1" x14ac:dyDescent="0.25">
      <c r="AC628" s="1"/>
      <c r="AE628" s="1"/>
    </row>
    <row r="629" spans="29:31" ht="18" customHeight="1" x14ac:dyDescent="0.25">
      <c r="AC629" s="1"/>
      <c r="AE629" s="1"/>
    </row>
    <row r="630" spans="29:31" ht="18" customHeight="1" x14ac:dyDescent="0.25">
      <c r="AC630" s="1"/>
      <c r="AE630" s="1"/>
    </row>
    <row r="631" spans="29:31" ht="18" customHeight="1" x14ac:dyDescent="0.25">
      <c r="AC631" s="1"/>
      <c r="AE631" s="1"/>
    </row>
    <row r="632" spans="29:31" ht="18" customHeight="1" x14ac:dyDescent="0.25">
      <c r="AC632" s="1"/>
      <c r="AE632" s="1"/>
    </row>
    <row r="633" spans="29:31" ht="18" customHeight="1" x14ac:dyDescent="0.25">
      <c r="AC633" s="1"/>
      <c r="AE633" s="1"/>
    </row>
    <row r="634" spans="29:31" ht="18" customHeight="1" x14ac:dyDescent="0.25">
      <c r="AC634" s="1"/>
      <c r="AE634" s="1"/>
    </row>
    <row r="635" spans="29:31" ht="18" customHeight="1" x14ac:dyDescent="0.25">
      <c r="AC635" s="1"/>
      <c r="AE635" s="1"/>
    </row>
    <row r="636" spans="29:31" ht="18" customHeight="1" x14ac:dyDescent="0.25">
      <c r="AC636" s="1"/>
      <c r="AE636" s="1"/>
    </row>
    <row r="637" spans="29:31" ht="18" customHeight="1" x14ac:dyDescent="0.25">
      <c r="AC637" s="1"/>
      <c r="AE637" s="1"/>
    </row>
    <row r="638" spans="29:31" ht="18" customHeight="1" x14ac:dyDescent="0.25">
      <c r="AC638" s="1"/>
      <c r="AE638" s="1"/>
    </row>
    <row r="639" spans="29:31" ht="18" customHeight="1" x14ac:dyDescent="0.25">
      <c r="AC639" s="1"/>
      <c r="AE639" s="1"/>
    </row>
    <row r="640" spans="29:31" ht="18" customHeight="1" x14ac:dyDescent="0.25">
      <c r="AC640" s="1"/>
      <c r="AE640" s="1"/>
    </row>
    <row r="641" spans="29:31" ht="18" customHeight="1" x14ac:dyDescent="0.25">
      <c r="AC641" s="1"/>
      <c r="AE641" s="1"/>
    </row>
    <row r="642" spans="29:31" ht="18" customHeight="1" x14ac:dyDescent="0.25">
      <c r="AC642" s="1"/>
      <c r="AE642" s="1"/>
    </row>
    <row r="643" spans="29:31" ht="18" customHeight="1" x14ac:dyDescent="0.25">
      <c r="AC643" s="1"/>
      <c r="AE643" s="1"/>
    </row>
    <row r="644" spans="29:31" ht="18" customHeight="1" x14ac:dyDescent="0.25">
      <c r="AC644" s="1"/>
      <c r="AE644" s="1"/>
    </row>
    <row r="645" spans="29:31" ht="18" customHeight="1" x14ac:dyDescent="0.25">
      <c r="AC645" s="1"/>
      <c r="AE645" s="1"/>
    </row>
    <row r="646" spans="29:31" ht="18" customHeight="1" x14ac:dyDescent="0.25">
      <c r="AC646" s="1"/>
      <c r="AE646" s="1"/>
    </row>
    <row r="647" spans="29:31" ht="18" customHeight="1" x14ac:dyDescent="0.25">
      <c r="AC647" s="1"/>
      <c r="AE647" s="1"/>
    </row>
    <row r="648" spans="29:31" ht="18" customHeight="1" x14ac:dyDescent="0.25">
      <c r="AC648" s="1"/>
      <c r="AE648" s="1"/>
    </row>
    <row r="649" spans="29:31" ht="18" customHeight="1" x14ac:dyDescent="0.25">
      <c r="AC649" s="1"/>
      <c r="AE649" s="1"/>
    </row>
    <row r="650" spans="29:31" ht="18" customHeight="1" x14ac:dyDescent="0.25">
      <c r="AC650" s="1"/>
      <c r="AE650" s="1"/>
    </row>
    <row r="651" spans="29:31" ht="18" customHeight="1" x14ac:dyDescent="0.25">
      <c r="AC651" s="1"/>
      <c r="AE651" s="1"/>
    </row>
    <row r="652" spans="29:31" ht="18" customHeight="1" x14ac:dyDescent="0.25">
      <c r="AC652" s="1"/>
      <c r="AE652" s="1"/>
    </row>
    <row r="653" spans="29:31" ht="18" customHeight="1" x14ac:dyDescent="0.25">
      <c r="AC653" s="1"/>
      <c r="AE653" s="1"/>
    </row>
    <row r="654" spans="29:31" ht="18" customHeight="1" x14ac:dyDescent="0.25">
      <c r="AC654" s="1"/>
      <c r="AE654" s="1"/>
    </row>
    <row r="655" spans="29:31" ht="18" customHeight="1" x14ac:dyDescent="0.25">
      <c r="AC655" s="1"/>
      <c r="AE655" s="1"/>
    </row>
    <row r="656" spans="29:31" ht="18" customHeight="1" x14ac:dyDescent="0.25">
      <c r="AC656" s="1"/>
      <c r="AE656" s="1"/>
    </row>
    <row r="657" spans="29:31" ht="18" customHeight="1" x14ac:dyDescent="0.25">
      <c r="AC657" s="1"/>
      <c r="AE657" s="1"/>
    </row>
    <row r="658" spans="29:31" ht="18" customHeight="1" x14ac:dyDescent="0.25">
      <c r="AC658" s="1"/>
      <c r="AE658" s="1"/>
    </row>
    <row r="659" spans="29:31" ht="18" customHeight="1" x14ac:dyDescent="0.25">
      <c r="AC659" s="1"/>
      <c r="AE659" s="1"/>
    </row>
    <row r="660" spans="29:31" ht="18" customHeight="1" x14ac:dyDescent="0.25">
      <c r="AC660" s="1"/>
      <c r="AE660" s="1"/>
    </row>
    <row r="661" spans="29:31" ht="18" customHeight="1" x14ac:dyDescent="0.25">
      <c r="AC661" s="1"/>
      <c r="AE661" s="1"/>
    </row>
    <row r="662" spans="29:31" ht="18" customHeight="1" x14ac:dyDescent="0.25">
      <c r="AC662" s="1"/>
      <c r="AE662" s="1"/>
    </row>
    <row r="663" spans="29:31" ht="18" customHeight="1" x14ac:dyDescent="0.25">
      <c r="AC663" s="1"/>
      <c r="AE663" s="1"/>
    </row>
    <row r="664" spans="29:31" ht="18" customHeight="1" x14ac:dyDescent="0.25">
      <c r="AC664" s="1"/>
      <c r="AE664" s="1"/>
    </row>
    <row r="665" spans="29:31" ht="18" customHeight="1" x14ac:dyDescent="0.25">
      <c r="AC665" s="1"/>
      <c r="AE665" s="1"/>
    </row>
    <row r="666" spans="29:31" ht="18" customHeight="1" x14ac:dyDescent="0.25">
      <c r="AC666" s="1"/>
      <c r="AE666" s="1"/>
    </row>
    <row r="667" spans="29:31" ht="18" customHeight="1" x14ac:dyDescent="0.25">
      <c r="AC667" s="1"/>
      <c r="AE667" s="1"/>
    </row>
    <row r="668" spans="29:31" ht="18" customHeight="1" x14ac:dyDescent="0.25">
      <c r="AC668" s="1"/>
      <c r="AE668" s="1"/>
    </row>
    <row r="669" spans="29:31" ht="18" customHeight="1" x14ac:dyDescent="0.25">
      <c r="AC669" s="1"/>
      <c r="AE669" s="1"/>
    </row>
    <row r="670" spans="29:31" ht="18" customHeight="1" x14ac:dyDescent="0.25">
      <c r="AC670" s="1"/>
      <c r="AE670" s="1"/>
    </row>
    <row r="671" spans="29:31" ht="18" customHeight="1" x14ac:dyDescent="0.25">
      <c r="AC671" s="1"/>
      <c r="AE671" s="1"/>
    </row>
    <row r="672" spans="29:31" ht="18" customHeight="1" x14ac:dyDescent="0.25">
      <c r="AC672" s="1"/>
      <c r="AE672" s="1"/>
    </row>
    <row r="673" spans="29:31" ht="18" customHeight="1" x14ac:dyDescent="0.25">
      <c r="AC673" s="1"/>
      <c r="AE673" s="1"/>
    </row>
    <row r="674" spans="29:31" ht="18" customHeight="1" x14ac:dyDescent="0.25">
      <c r="AC674" s="1"/>
      <c r="AE674" s="1"/>
    </row>
    <row r="675" spans="29:31" ht="18" customHeight="1" x14ac:dyDescent="0.25">
      <c r="AC675" s="1"/>
      <c r="AE675" s="1"/>
    </row>
    <row r="676" spans="29:31" ht="18" customHeight="1" x14ac:dyDescent="0.25">
      <c r="AC676" s="1"/>
      <c r="AE676" s="1"/>
    </row>
    <row r="677" spans="29:31" ht="18" customHeight="1" x14ac:dyDescent="0.25">
      <c r="AC677" s="1"/>
      <c r="AE677" s="1"/>
    </row>
    <row r="678" spans="29:31" ht="18" customHeight="1" x14ac:dyDescent="0.25">
      <c r="AC678" s="1"/>
      <c r="AE678" s="1"/>
    </row>
    <row r="679" spans="29:31" ht="18" customHeight="1" x14ac:dyDescent="0.25">
      <c r="AC679" s="1"/>
      <c r="AE679" s="1"/>
    </row>
    <row r="680" spans="29:31" ht="18" customHeight="1" x14ac:dyDescent="0.25">
      <c r="AC680" s="1"/>
      <c r="AE680" s="1"/>
    </row>
    <row r="681" spans="29:31" ht="18" customHeight="1" x14ac:dyDescent="0.25">
      <c r="AC681" s="1"/>
      <c r="AE681" s="1"/>
    </row>
    <row r="682" spans="29:31" ht="18" customHeight="1" x14ac:dyDescent="0.25">
      <c r="AC682" s="1"/>
      <c r="AE682" s="1"/>
    </row>
    <row r="683" spans="29:31" ht="18" customHeight="1" x14ac:dyDescent="0.25">
      <c r="AC683" s="1"/>
      <c r="AE683" s="1"/>
    </row>
    <row r="684" spans="29:31" ht="18" customHeight="1" x14ac:dyDescent="0.25">
      <c r="AC684" s="1"/>
      <c r="AE684" s="1"/>
    </row>
    <row r="685" spans="29:31" ht="18" customHeight="1" x14ac:dyDescent="0.25">
      <c r="AC685" s="1"/>
      <c r="AE685" s="1"/>
    </row>
    <row r="686" spans="29:31" ht="18" customHeight="1" x14ac:dyDescent="0.25">
      <c r="AC686" s="1"/>
      <c r="AE686" s="1"/>
    </row>
    <row r="687" spans="29:31" ht="18" customHeight="1" x14ac:dyDescent="0.25">
      <c r="AC687" s="1"/>
      <c r="AE687" s="1"/>
    </row>
    <row r="688" spans="29:31" ht="18" customHeight="1" x14ac:dyDescent="0.25">
      <c r="AC688" s="1"/>
      <c r="AE688" s="1"/>
    </row>
    <row r="689" spans="29:31" ht="18" customHeight="1" x14ac:dyDescent="0.25">
      <c r="AC689" s="1"/>
      <c r="AE689" s="1"/>
    </row>
    <row r="690" spans="29:31" ht="18" customHeight="1" x14ac:dyDescent="0.25">
      <c r="AC690" s="1"/>
      <c r="AE690" s="1"/>
    </row>
    <row r="691" spans="29:31" ht="18" customHeight="1" x14ac:dyDescent="0.25">
      <c r="AC691" s="1"/>
      <c r="AE691" s="1"/>
    </row>
    <row r="692" spans="29:31" ht="18" customHeight="1" x14ac:dyDescent="0.25">
      <c r="AC692" s="1"/>
      <c r="AE692" s="1"/>
    </row>
    <row r="693" spans="29:31" ht="18" customHeight="1" x14ac:dyDescent="0.25">
      <c r="AC693" s="1"/>
      <c r="AE693" s="1"/>
    </row>
    <row r="694" spans="29:31" ht="18" customHeight="1" x14ac:dyDescent="0.25">
      <c r="AC694" s="1"/>
      <c r="AE694" s="1"/>
    </row>
    <row r="695" spans="29:31" ht="18" customHeight="1" x14ac:dyDescent="0.25">
      <c r="AC695" s="1"/>
      <c r="AE695" s="1"/>
    </row>
    <row r="696" spans="29:31" ht="18" customHeight="1" x14ac:dyDescent="0.25">
      <c r="AC696" s="1"/>
      <c r="AE696" s="1"/>
    </row>
    <row r="697" spans="29:31" ht="18" customHeight="1" x14ac:dyDescent="0.25">
      <c r="AC697" s="1"/>
      <c r="AE697" s="1"/>
    </row>
    <row r="698" spans="29:31" ht="18" customHeight="1" x14ac:dyDescent="0.25">
      <c r="AC698" s="1"/>
      <c r="AE698" s="1"/>
    </row>
    <row r="699" spans="29:31" ht="18" customHeight="1" x14ac:dyDescent="0.25">
      <c r="AC699" s="1"/>
      <c r="AE699" s="1"/>
    </row>
    <row r="700" spans="29:31" ht="18" customHeight="1" x14ac:dyDescent="0.25">
      <c r="AC700" s="1"/>
      <c r="AE700" s="1"/>
    </row>
    <row r="701" spans="29:31" ht="18" customHeight="1" x14ac:dyDescent="0.25">
      <c r="AC701" s="1"/>
      <c r="AE701" s="1"/>
    </row>
    <row r="702" spans="29:31" ht="18" customHeight="1" x14ac:dyDescent="0.25">
      <c r="AC702" s="1"/>
      <c r="AE702" s="1"/>
    </row>
    <row r="703" spans="29:31" ht="18" customHeight="1" x14ac:dyDescent="0.25">
      <c r="AC703" s="1"/>
      <c r="AE703" s="1"/>
    </row>
    <row r="704" spans="29:31" ht="18" customHeight="1" x14ac:dyDescent="0.25">
      <c r="AC704" s="1"/>
      <c r="AE704" s="1"/>
    </row>
    <row r="705" spans="29:31" ht="18" customHeight="1" x14ac:dyDescent="0.25">
      <c r="AC705" s="1"/>
      <c r="AE705" s="1"/>
    </row>
    <row r="706" spans="29:31" ht="18" customHeight="1" x14ac:dyDescent="0.25">
      <c r="AC706" s="1"/>
      <c r="AE706" s="1"/>
    </row>
    <row r="707" spans="29:31" ht="18" customHeight="1" x14ac:dyDescent="0.25">
      <c r="AC707" s="1"/>
      <c r="AE707" s="1"/>
    </row>
    <row r="708" spans="29:31" ht="18" customHeight="1" x14ac:dyDescent="0.25">
      <c r="AC708" s="1"/>
      <c r="AE708" s="1"/>
    </row>
    <row r="709" spans="29:31" ht="18" customHeight="1" x14ac:dyDescent="0.25">
      <c r="AC709" s="1"/>
      <c r="AE709" s="1"/>
    </row>
    <row r="710" spans="29:31" ht="18" customHeight="1" x14ac:dyDescent="0.25">
      <c r="AC710" s="1"/>
      <c r="AE710" s="1"/>
    </row>
    <row r="711" spans="29:31" ht="18" customHeight="1" x14ac:dyDescent="0.25">
      <c r="AC711" s="1"/>
      <c r="AE711" s="1"/>
    </row>
    <row r="712" spans="29:31" ht="18" customHeight="1" x14ac:dyDescent="0.25">
      <c r="AC712" s="1"/>
      <c r="AE712" s="1"/>
    </row>
    <row r="713" spans="29:31" ht="18" customHeight="1" x14ac:dyDescent="0.25">
      <c r="AC713" s="1"/>
      <c r="AE713" s="1"/>
    </row>
    <row r="714" spans="29:31" ht="18" customHeight="1" x14ac:dyDescent="0.25">
      <c r="AC714" s="1"/>
      <c r="AE714" s="1"/>
    </row>
    <row r="715" spans="29:31" ht="18" customHeight="1" x14ac:dyDescent="0.25">
      <c r="AC715" s="1"/>
      <c r="AE715" s="1"/>
    </row>
    <row r="716" spans="29:31" ht="18" customHeight="1" x14ac:dyDescent="0.25">
      <c r="AC716" s="1"/>
      <c r="AE716" s="1"/>
    </row>
    <row r="717" spans="29:31" ht="18" customHeight="1" x14ac:dyDescent="0.25">
      <c r="AC717" s="1"/>
      <c r="AE717" s="1"/>
    </row>
    <row r="718" spans="29:31" ht="18" customHeight="1" x14ac:dyDescent="0.25">
      <c r="AC718" s="1"/>
      <c r="AE718" s="1"/>
    </row>
    <row r="719" spans="29:31" ht="18" customHeight="1" x14ac:dyDescent="0.25">
      <c r="AC719" s="1"/>
      <c r="AE719" s="1"/>
    </row>
    <row r="720" spans="29:31" ht="18" customHeight="1" x14ac:dyDescent="0.25">
      <c r="AC720" s="1"/>
      <c r="AE720" s="1"/>
    </row>
    <row r="721" spans="29:31" ht="18" customHeight="1" x14ac:dyDescent="0.25">
      <c r="AC721" s="1"/>
      <c r="AE721" s="1"/>
    </row>
    <row r="722" spans="29:31" ht="18" customHeight="1" x14ac:dyDescent="0.25">
      <c r="AC722" s="1"/>
      <c r="AE722" s="1"/>
    </row>
    <row r="723" spans="29:31" ht="18" customHeight="1" x14ac:dyDescent="0.25">
      <c r="AC723" s="1"/>
      <c r="AE723" s="1"/>
    </row>
    <row r="724" spans="29:31" ht="18" customHeight="1" x14ac:dyDescent="0.25">
      <c r="AC724" s="1"/>
      <c r="AE724" s="1"/>
    </row>
    <row r="725" spans="29:31" ht="18" customHeight="1" x14ac:dyDescent="0.25">
      <c r="AC725" s="1"/>
      <c r="AE725" s="1"/>
    </row>
    <row r="726" spans="29:31" ht="18" customHeight="1" x14ac:dyDescent="0.25">
      <c r="AC726" s="1"/>
      <c r="AE726" s="1"/>
    </row>
    <row r="727" spans="29:31" ht="18" customHeight="1" x14ac:dyDescent="0.25">
      <c r="AC727" s="1"/>
      <c r="AE727" s="1"/>
    </row>
    <row r="728" spans="29:31" ht="18" customHeight="1" x14ac:dyDescent="0.25">
      <c r="AC728" s="1"/>
      <c r="AE728" s="1"/>
    </row>
    <row r="729" spans="29:31" ht="18" customHeight="1" x14ac:dyDescent="0.25">
      <c r="AC729" s="1"/>
      <c r="AE729" s="1"/>
    </row>
    <row r="730" spans="29:31" ht="18" customHeight="1" x14ac:dyDescent="0.25">
      <c r="AC730" s="1"/>
      <c r="AE730" s="1"/>
    </row>
    <row r="731" spans="29:31" ht="18" customHeight="1" x14ac:dyDescent="0.25">
      <c r="AC731" s="1"/>
      <c r="AE731" s="1"/>
    </row>
    <row r="732" spans="29:31" ht="18" customHeight="1" x14ac:dyDescent="0.25">
      <c r="AC732" s="1"/>
      <c r="AE732" s="1"/>
    </row>
    <row r="733" spans="29:31" ht="18" customHeight="1" x14ac:dyDescent="0.25">
      <c r="AC733" s="1"/>
      <c r="AE733" s="1"/>
    </row>
    <row r="734" spans="29:31" ht="18" customHeight="1" x14ac:dyDescent="0.25">
      <c r="AC734" s="1"/>
      <c r="AE734" s="1"/>
    </row>
    <row r="735" spans="29:31" ht="18" customHeight="1" x14ac:dyDescent="0.25">
      <c r="AC735" s="1"/>
      <c r="AE735" s="1"/>
    </row>
    <row r="736" spans="29:31" ht="18" customHeight="1" x14ac:dyDescent="0.25">
      <c r="AC736" s="1"/>
      <c r="AE736" s="1"/>
    </row>
    <row r="737" spans="29:31" ht="18" customHeight="1" x14ac:dyDescent="0.25">
      <c r="AC737" s="1"/>
      <c r="AE737" s="1"/>
    </row>
    <row r="738" spans="29:31" ht="18" customHeight="1" x14ac:dyDescent="0.25">
      <c r="AC738" s="1"/>
      <c r="AE738" s="1"/>
    </row>
    <row r="739" spans="29:31" ht="18" customHeight="1" x14ac:dyDescent="0.25">
      <c r="AC739" s="1"/>
      <c r="AE739" s="1"/>
    </row>
    <row r="740" spans="29:31" ht="18" customHeight="1" x14ac:dyDescent="0.25">
      <c r="AC740" s="1"/>
      <c r="AE740" s="1"/>
    </row>
    <row r="741" spans="29:31" ht="18" customHeight="1" x14ac:dyDescent="0.25">
      <c r="AC741" s="1"/>
      <c r="AE741" s="1"/>
    </row>
    <row r="742" spans="29:31" ht="18" customHeight="1" x14ac:dyDescent="0.25">
      <c r="AC742" s="1"/>
      <c r="AE742" s="1"/>
    </row>
    <row r="743" spans="29:31" ht="18" customHeight="1" x14ac:dyDescent="0.25">
      <c r="AC743" s="1"/>
      <c r="AE743" s="1"/>
    </row>
    <row r="744" spans="29:31" ht="18" customHeight="1" x14ac:dyDescent="0.25">
      <c r="AC744" s="1"/>
      <c r="AE744" s="1"/>
    </row>
    <row r="745" spans="29:31" ht="18" customHeight="1" x14ac:dyDescent="0.25">
      <c r="AC745" s="1"/>
      <c r="AE745" s="1"/>
    </row>
    <row r="746" spans="29:31" ht="18" customHeight="1" x14ac:dyDescent="0.25">
      <c r="AC746" s="1"/>
      <c r="AE746" s="1"/>
    </row>
    <row r="747" spans="29:31" ht="18" customHeight="1" x14ac:dyDescent="0.25">
      <c r="AC747" s="1"/>
      <c r="AE747" s="1"/>
    </row>
    <row r="748" spans="29:31" ht="18" customHeight="1" x14ac:dyDescent="0.25">
      <c r="AC748" s="1"/>
      <c r="AE748" s="1"/>
    </row>
    <row r="749" spans="29:31" ht="18" customHeight="1" x14ac:dyDescent="0.25">
      <c r="AC749" s="1"/>
      <c r="AE749" s="1"/>
    </row>
    <row r="750" spans="29:31" ht="18" customHeight="1" x14ac:dyDescent="0.25">
      <c r="AC750" s="1"/>
      <c r="AE750" s="1"/>
    </row>
    <row r="751" spans="29:31" ht="18" customHeight="1" x14ac:dyDescent="0.25">
      <c r="AC751" s="1"/>
      <c r="AE751" s="1"/>
    </row>
    <row r="752" spans="29:31" ht="18" customHeight="1" x14ac:dyDescent="0.25">
      <c r="AC752" s="1"/>
      <c r="AE752" s="1"/>
    </row>
    <row r="753" spans="29:31" ht="18" customHeight="1" x14ac:dyDescent="0.25">
      <c r="AC753" s="1"/>
      <c r="AE753" s="1"/>
    </row>
    <row r="754" spans="29:31" ht="18" customHeight="1" x14ac:dyDescent="0.25">
      <c r="AC754" s="1"/>
      <c r="AE754" s="1"/>
    </row>
    <row r="755" spans="29:31" ht="18" customHeight="1" x14ac:dyDescent="0.25">
      <c r="AC755" s="1"/>
      <c r="AE755" s="1"/>
    </row>
    <row r="756" spans="29:31" ht="18" customHeight="1" x14ac:dyDescent="0.25">
      <c r="AC756" s="1"/>
      <c r="AE756" s="1"/>
    </row>
    <row r="757" spans="29:31" ht="18" customHeight="1" x14ac:dyDescent="0.25">
      <c r="AC757" s="1"/>
      <c r="AE757" s="1"/>
    </row>
    <row r="758" spans="29:31" ht="18" customHeight="1" x14ac:dyDescent="0.25">
      <c r="AC758" s="1"/>
      <c r="AE758" s="1"/>
    </row>
    <row r="759" spans="29:31" ht="18" customHeight="1" x14ac:dyDescent="0.25">
      <c r="AC759" s="1"/>
      <c r="AE759" s="1"/>
    </row>
    <row r="760" spans="29:31" ht="18" customHeight="1" x14ac:dyDescent="0.25">
      <c r="AC760" s="1"/>
      <c r="AE760" s="1"/>
    </row>
    <row r="761" spans="29:31" ht="18" customHeight="1" x14ac:dyDescent="0.25">
      <c r="AC761" s="1"/>
      <c r="AE761" s="1"/>
    </row>
    <row r="762" spans="29:31" ht="18" customHeight="1" x14ac:dyDescent="0.25">
      <c r="AC762" s="1"/>
      <c r="AE762" s="1"/>
    </row>
    <row r="763" spans="29:31" ht="18" customHeight="1" x14ac:dyDescent="0.25">
      <c r="AC763" s="1"/>
      <c r="AE763" s="1"/>
    </row>
    <row r="764" spans="29:31" ht="18" customHeight="1" x14ac:dyDescent="0.25">
      <c r="AC764" s="1"/>
      <c r="AE764" s="1"/>
    </row>
    <row r="765" spans="29:31" ht="18" customHeight="1" x14ac:dyDescent="0.25">
      <c r="AC765" s="1"/>
      <c r="AE765" s="1"/>
    </row>
    <row r="766" spans="29:31" ht="18" customHeight="1" x14ac:dyDescent="0.25">
      <c r="AC766" s="1"/>
      <c r="AE766" s="1"/>
    </row>
    <row r="767" spans="29:31" ht="18" customHeight="1" x14ac:dyDescent="0.25">
      <c r="AC767" s="1"/>
      <c r="AE767" s="1"/>
    </row>
    <row r="768" spans="29:31" ht="18" customHeight="1" x14ac:dyDescent="0.25">
      <c r="AC768" s="1"/>
      <c r="AE768" s="1"/>
    </row>
    <row r="769" spans="29:31" ht="18" customHeight="1" x14ac:dyDescent="0.25">
      <c r="AC769" s="1"/>
      <c r="AE769" s="1"/>
    </row>
    <row r="770" spans="29:31" ht="18" customHeight="1" x14ac:dyDescent="0.25">
      <c r="AC770" s="1"/>
      <c r="AE770" s="1"/>
    </row>
    <row r="771" spans="29:31" ht="18" customHeight="1" x14ac:dyDescent="0.25">
      <c r="AC771" s="1"/>
      <c r="AE771" s="1"/>
    </row>
    <row r="772" spans="29:31" ht="18" customHeight="1" x14ac:dyDescent="0.25">
      <c r="AC772" s="1"/>
      <c r="AE772" s="1"/>
    </row>
    <row r="773" spans="29:31" ht="18" customHeight="1" x14ac:dyDescent="0.25">
      <c r="AC773" s="1"/>
      <c r="AE773" s="1"/>
    </row>
    <row r="774" spans="29:31" ht="18" customHeight="1" x14ac:dyDescent="0.25">
      <c r="AC774" s="1"/>
      <c r="AE774" s="1"/>
    </row>
    <row r="775" spans="29:31" ht="18" customHeight="1" x14ac:dyDescent="0.25">
      <c r="AC775" s="1"/>
      <c r="AE775" s="1"/>
    </row>
    <row r="776" spans="29:31" ht="18" customHeight="1" x14ac:dyDescent="0.25">
      <c r="AC776" s="1"/>
      <c r="AE776" s="1"/>
    </row>
    <row r="777" spans="29:31" ht="18" customHeight="1" x14ac:dyDescent="0.25">
      <c r="AC777" s="1"/>
      <c r="AE777" s="1"/>
    </row>
    <row r="778" spans="29:31" ht="18" customHeight="1" x14ac:dyDescent="0.25">
      <c r="AC778" s="1"/>
      <c r="AE778" s="1"/>
    </row>
    <row r="779" spans="29:31" ht="18" customHeight="1" x14ac:dyDescent="0.25">
      <c r="AC779" s="1"/>
      <c r="AE779" s="1"/>
    </row>
    <row r="780" spans="29:31" ht="18" customHeight="1" x14ac:dyDescent="0.25">
      <c r="AC780" s="1"/>
      <c r="AE780" s="1"/>
    </row>
    <row r="781" spans="29:31" ht="18" customHeight="1" x14ac:dyDescent="0.25">
      <c r="AC781" s="1"/>
      <c r="AE781" s="1"/>
    </row>
    <row r="782" spans="29:31" ht="18" customHeight="1" x14ac:dyDescent="0.25">
      <c r="AC782" s="1"/>
      <c r="AE782" s="1"/>
    </row>
    <row r="783" spans="29:31" ht="18" customHeight="1" x14ac:dyDescent="0.25">
      <c r="AC783" s="1"/>
      <c r="AE783" s="1"/>
    </row>
    <row r="784" spans="29:31" ht="18" customHeight="1" x14ac:dyDescent="0.25">
      <c r="AC784" s="1"/>
      <c r="AE784" s="1"/>
    </row>
    <row r="785" spans="29:31" ht="18" customHeight="1" x14ac:dyDescent="0.25">
      <c r="AC785" s="1"/>
      <c r="AE785" s="1"/>
    </row>
    <row r="786" spans="29:31" ht="18" customHeight="1" x14ac:dyDescent="0.25">
      <c r="AC786" s="1"/>
      <c r="AE786" s="1"/>
    </row>
    <row r="787" spans="29:31" ht="18" customHeight="1" x14ac:dyDescent="0.25">
      <c r="AC787" s="1"/>
      <c r="AE787" s="1"/>
    </row>
    <row r="788" spans="29:31" ht="18" customHeight="1" x14ac:dyDescent="0.25">
      <c r="AC788" s="1"/>
      <c r="AE788" s="1"/>
    </row>
    <row r="789" spans="29:31" ht="18" customHeight="1" x14ac:dyDescent="0.25">
      <c r="AC789" s="1"/>
      <c r="AE789" s="1"/>
    </row>
    <row r="790" spans="29:31" ht="18" customHeight="1" x14ac:dyDescent="0.25">
      <c r="AC790" s="1"/>
      <c r="AE790" s="1"/>
    </row>
    <row r="791" spans="29:31" ht="18" customHeight="1" x14ac:dyDescent="0.25">
      <c r="AC791" s="1"/>
      <c r="AE791" s="1"/>
    </row>
    <row r="792" spans="29:31" ht="18" customHeight="1" x14ac:dyDescent="0.25">
      <c r="AC792" s="1"/>
      <c r="AE792" s="1"/>
    </row>
    <row r="793" spans="29:31" ht="18" customHeight="1" x14ac:dyDescent="0.25">
      <c r="AC793" s="1"/>
      <c r="AE793" s="1"/>
    </row>
    <row r="794" spans="29:31" ht="18" customHeight="1" x14ac:dyDescent="0.25">
      <c r="AC794" s="1"/>
      <c r="AE794" s="1"/>
    </row>
    <row r="795" spans="29:31" ht="18" customHeight="1" x14ac:dyDescent="0.25">
      <c r="AC795" s="1"/>
      <c r="AE795" s="1"/>
    </row>
    <row r="796" spans="29:31" ht="18" customHeight="1" x14ac:dyDescent="0.25">
      <c r="AC796" s="1"/>
      <c r="AE796" s="1"/>
    </row>
    <row r="797" spans="29:31" ht="18" customHeight="1" x14ac:dyDescent="0.25">
      <c r="AC797" s="1"/>
      <c r="AE797" s="1"/>
    </row>
    <row r="798" spans="29:31" ht="18" customHeight="1" x14ac:dyDescent="0.25">
      <c r="AC798" s="1"/>
      <c r="AE798" s="1"/>
    </row>
    <row r="799" spans="29:31" ht="18" customHeight="1" x14ac:dyDescent="0.25">
      <c r="AC799" s="1"/>
      <c r="AE799" s="1"/>
    </row>
    <row r="800" spans="29:31" ht="18" customHeight="1" x14ac:dyDescent="0.25">
      <c r="AC800" s="1"/>
      <c r="AE800" s="1"/>
    </row>
    <row r="801" spans="29:31" ht="18" customHeight="1" x14ac:dyDescent="0.25">
      <c r="AC801" s="1"/>
      <c r="AE801" s="1"/>
    </row>
    <row r="802" spans="29:31" ht="18" customHeight="1" x14ac:dyDescent="0.25">
      <c r="AC802" s="1"/>
      <c r="AE802" s="1"/>
    </row>
    <row r="803" spans="29:31" ht="18" customHeight="1" x14ac:dyDescent="0.25">
      <c r="AC803" s="1"/>
      <c r="AE803" s="1"/>
    </row>
    <row r="804" spans="29:31" ht="18" customHeight="1" x14ac:dyDescent="0.25">
      <c r="AC804" s="1"/>
      <c r="AE804" s="1"/>
    </row>
    <row r="805" spans="29:31" ht="18" customHeight="1" x14ac:dyDescent="0.25">
      <c r="AC805" s="1"/>
      <c r="AE805" s="1"/>
    </row>
    <row r="806" spans="29:31" ht="18" customHeight="1" x14ac:dyDescent="0.25">
      <c r="AC806" s="1"/>
      <c r="AE806" s="1"/>
    </row>
    <row r="807" spans="29:31" ht="18" customHeight="1" x14ac:dyDescent="0.25">
      <c r="AC807" s="1"/>
      <c r="AE807" s="1"/>
    </row>
    <row r="808" spans="29:31" ht="18" customHeight="1" x14ac:dyDescent="0.25">
      <c r="AC808" s="1"/>
      <c r="AE808" s="1"/>
    </row>
    <row r="809" spans="29:31" ht="18" customHeight="1" x14ac:dyDescent="0.25">
      <c r="AC809" s="1"/>
      <c r="AE809" s="1"/>
    </row>
    <row r="810" spans="29:31" ht="18" customHeight="1" x14ac:dyDescent="0.25">
      <c r="AC810" s="1"/>
      <c r="AE810" s="1"/>
    </row>
    <row r="811" spans="29:31" ht="18" customHeight="1" x14ac:dyDescent="0.25">
      <c r="AC811" s="1"/>
      <c r="AE811" s="1"/>
    </row>
    <row r="812" spans="29:31" ht="18" customHeight="1" x14ac:dyDescent="0.25">
      <c r="AC812" s="1"/>
      <c r="AE812" s="1"/>
    </row>
    <row r="813" spans="29:31" ht="18" customHeight="1" x14ac:dyDescent="0.25">
      <c r="AC813" s="1"/>
      <c r="AE813" s="1"/>
    </row>
    <row r="814" spans="29:31" ht="18" customHeight="1" x14ac:dyDescent="0.25">
      <c r="AC814" s="1"/>
      <c r="AE814" s="1"/>
    </row>
    <row r="815" spans="29:31" ht="18" customHeight="1" x14ac:dyDescent="0.25">
      <c r="AC815" s="1"/>
      <c r="AE815" s="1"/>
    </row>
    <row r="816" spans="29:31" ht="18" customHeight="1" x14ac:dyDescent="0.25">
      <c r="AC816" s="1"/>
      <c r="AE816" s="1"/>
    </row>
    <row r="817" spans="29:31" ht="18" customHeight="1" x14ac:dyDescent="0.25">
      <c r="AC817" s="1"/>
      <c r="AE817" s="1"/>
    </row>
    <row r="818" spans="29:31" ht="18" customHeight="1" x14ac:dyDescent="0.25">
      <c r="AC818" s="1"/>
      <c r="AE818" s="1"/>
    </row>
    <row r="819" spans="29:31" ht="18" customHeight="1" x14ac:dyDescent="0.25">
      <c r="AC819" s="1"/>
      <c r="AE819" s="1"/>
    </row>
    <row r="820" spans="29:31" ht="18" customHeight="1" x14ac:dyDescent="0.25">
      <c r="AC820" s="1"/>
      <c r="AE820" s="1"/>
    </row>
    <row r="821" spans="29:31" ht="18" customHeight="1" x14ac:dyDescent="0.25">
      <c r="AC821" s="1"/>
      <c r="AE821" s="1"/>
    </row>
    <row r="822" spans="29:31" ht="18" customHeight="1" x14ac:dyDescent="0.25">
      <c r="AC822" s="1"/>
      <c r="AE822" s="1"/>
    </row>
    <row r="823" spans="29:31" ht="18" customHeight="1" x14ac:dyDescent="0.25">
      <c r="AC823" s="1"/>
      <c r="AE823" s="1"/>
    </row>
    <row r="824" spans="29:31" ht="18" customHeight="1" x14ac:dyDescent="0.25">
      <c r="AC824" s="1"/>
      <c r="AE824" s="1"/>
    </row>
    <row r="825" spans="29:31" ht="18" customHeight="1" x14ac:dyDescent="0.25">
      <c r="AC825" s="1"/>
      <c r="AE825" s="1"/>
    </row>
    <row r="826" spans="29:31" ht="18" customHeight="1" x14ac:dyDescent="0.25">
      <c r="AC826" s="1"/>
      <c r="AE826" s="1"/>
    </row>
    <row r="827" spans="29:31" ht="18" customHeight="1" x14ac:dyDescent="0.25">
      <c r="AC827" s="1"/>
      <c r="AE827" s="1"/>
    </row>
    <row r="828" spans="29:31" ht="18" customHeight="1" x14ac:dyDescent="0.25">
      <c r="AC828" s="1"/>
      <c r="AE828" s="1"/>
    </row>
    <row r="829" spans="29:31" ht="18" customHeight="1" x14ac:dyDescent="0.25">
      <c r="AC829" s="1"/>
      <c r="AE829" s="1"/>
    </row>
    <row r="830" spans="29:31" ht="18" customHeight="1" x14ac:dyDescent="0.25">
      <c r="AC830" s="1"/>
      <c r="AE830" s="1"/>
    </row>
    <row r="831" spans="29:31" ht="18" customHeight="1" x14ac:dyDescent="0.25">
      <c r="AC831" s="1"/>
      <c r="AE831" s="1"/>
    </row>
    <row r="832" spans="29:31" ht="18" customHeight="1" x14ac:dyDescent="0.25">
      <c r="AC832" s="1"/>
      <c r="AE832" s="1"/>
    </row>
    <row r="833" spans="29:31" ht="18" customHeight="1" x14ac:dyDescent="0.25">
      <c r="AC833" s="1"/>
      <c r="AE833" s="1"/>
    </row>
    <row r="834" spans="29:31" ht="18" customHeight="1" x14ac:dyDescent="0.25">
      <c r="AC834" s="1"/>
      <c r="AE834" s="1"/>
    </row>
    <row r="835" spans="29:31" ht="18" customHeight="1" x14ac:dyDescent="0.25">
      <c r="AC835" s="1"/>
      <c r="AE835" s="1"/>
    </row>
    <row r="836" spans="29:31" ht="18" customHeight="1" x14ac:dyDescent="0.25">
      <c r="AC836" s="1"/>
      <c r="AE836" s="1"/>
    </row>
    <row r="837" spans="29:31" ht="18" customHeight="1" x14ac:dyDescent="0.25">
      <c r="AC837" s="1"/>
      <c r="AE837" s="1"/>
    </row>
    <row r="838" spans="29:31" ht="18" customHeight="1" x14ac:dyDescent="0.25">
      <c r="AC838" s="1"/>
      <c r="AE838" s="1"/>
    </row>
    <row r="839" spans="29:31" ht="18" customHeight="1" x14ac:dyDescent="0.25">
      <c r="AC839" s="1"/>
      <c r="AE839" s="1"/>
    </row>
    <row r="840" spans="29:31" ht="18" customHeight="1" x14ac:dyDescent="0.25">
      <c r="AC840" s="1"/>
      <c r="AE840" s="1"/>
    </row>
    <row r="841" spans="29:31" ht="18" customHeight="1" x14ac:dyDescent="0.25">
      <c r="AC841" s="1"/>
      <c r="AE841" s="1"/>
    </row>
    <row r="842" spans="29:31" ht="18" customHeight="1" x14ac:dyDescent="0.25">
      <c r="AC842" s="1"/>
      <c r="AE842" s="1"/>
    </row>
    <row r="843" spans="29:31" ht="18" customHeight="1" x14ac:dyDescent="0.25">
      <c r="AC843" s="1"/>
      <c r="AE843" s="1"/>
    </row>
    <row r="844" spans="29:31" ht="18" customHeight="1" x14ac:dyDescent="0.25">
      <c r="AC844" s="1"/>
      <c r="AE844" s="1"/>
    </row>
    <row r="845" spans="29:31" ht="18" customHeight="1" x14ac:dyDescent="0.25">
      <c r="AC845" s="1"/>
      <c r="AE845" s="1"/>
    </row>
    <row r="846" spans="29:31" ht="18" customHeight="1" x14ac:dyDescent="0.25">
      <c r="AC846" s="1"/>
      <c r="AE846" s="1"/>
    </row>
    <row r="847" spans="29:31" ht="18" customHeight="1" x14ac:dyDescent="0.25">
      <c r="AC847" s="1"/>
      <c r="AE847" s="1"/>
    </row>
    <row r="848" spans="29:31" ht="18" customHeight="1" x14ac:dyDescent="0.25">
      <c r="AC848" s="1"/>
      <c r="AE848" s="1"/>
    </row>
    <row r="849" spans="29:31" ht="18" customHeight="1" x14ac:dyDescent="0.25">
      <c r="AC849" s="1"/>
      <c r="AE849" s="1"/>
    </row>
    <row r="850" spans="29:31" ht="18" customHeight="1" x14ac:dyDescent="0.25">
      <c r="AC850" s="1"/>
      <c r="AE850" s="1"/>
    </row>
    <row r="851" spans="29:31" ht="18" customHeight="1" x14ac:dyDescent="0.25">
      <c r="AC851" s="1"/>
      <c r="AE851" s="1"/>
    </row>
    <row r="852" spans="29:31" ht="18" customHeight="1" x14ac:dyDescent="0.25">
      <c r="AC852" s="1"/>
      <c r="AE852" s="1"/>
    </row>
    <row r="853" spans="29:31" ht="18" customHeight="1" x14ac:dyDescent="0.25">
      <c r="AC853" s="1"/>
      <c r="AE853" s="1"/>
    </row>
    <row r="854" spans="29:31" ht="18" customHeight="1" x14ac:dyDescent="0.25">
      <c r="AC854" s="1"/>
      <c r="AE854" s="1"/>
    </row>
    <row r="855" spans="29:31" ht="18" customHeight="1" x14ac:dyDescent="0.25">
      <c r="AC855" s="1"/>
      <c r="AE855" s="1"/>
    </row>
    <row r="856" spans="29:31" ht="18" customHeight="1" x14ac:dyDescent="0.25">
      <c r="AC856" s="1"/>
      <c r="AE856" s="1"/>
    </row>
    <row r="857" spans="29:31" ht="18" customHeight="1" x14ac:dyDescent="0.25">
      <c r="AC857" s="1"/>
      <c r="AE857" s="1"/>
    </row>
    <row r="858" spans="29:31" ht="18" customHeight="1" x14ac:dyDescent="0.25">
      <c r="AC858" s="1"/>
      <c r="AE858" s="1"/>
    </row>
    <row r="859" spans="29:31" ht="18" customHeight="1" x14ac:dyDescent="0.25">
      <c r="AC859" s="1"/>
      <c r="AE859" s="1"/>
    </row>
    <row r="860" spans="29:31" ht="18" customHeight="1" x14ac:dyDescent="0.25">
      <c r="AC860" s="1"/>
      <c r="AE860" s="1"/>
    </row>
    <row r="861" spans="29:31" ht="18" customHeight="1" x14ac:dyDescent="0.25">
      <c r="AC861" s="1"/>
      <c r="AE861" s="1"/>
    </row>
    <row r="862" spans="29:31" ht="18" customHeight="1" x14ac:dyDescent="0.25">
      <c r="AC862" s="1"/>
      <c r="AE862" s="1"/>
    </row>
    <row r="863" spans="29:31" ht="18" customHeight="1" x14ac:dyDescent="0.25">
      <c r="AC863" s="1"/>
      <c r="AE863" s="1"/>
    </row>
    <row r="864" spans="29:31" ht="18" customHeight="1" x14ac:dyDescent="0.25">
      <c r="AC864" s="1"/>
      <c r="AE864" s="1"/>
    </row>
    <row r="865" spans="29:31" ht="18" customHeight="1" x14ac:dyDescent="0.25">
      <c r="AC865" s="1"/>
      <c r="AE865" s="1"/>
    </row>
    <row r="866" spans="29:31" ht="18" customHeight="1" x14ac:dyDescent="0.25">
      <c r="AC866" s="1"/>
      <c r="AE866" s="1"/>
    </row>
    <row r="867" spans="29:31" ht="18" customHeight="1" x14ac:dyDescent="0.25">
      <c r="AC867" s="1"/>
      <c r="AE867" s="1"/>
    </row>
    <row r="868" spans="29:31" ht="18" customHeight="1" x14ac:dyDescent="0.25">
      <c r="AC868" s="1"/>
      <c r="AE868" s="1"/>
    </row>
    <row r="869" spans="29:31" ht="18" customHeight="1" x14ac:dyDescent="0.25">
      <c r="AC869" s="1"/>
      <c r="AE869" s="1"/>
    </row>
    <row r="870" spans="29:31" ht="18" customHeight="1" x14ac:dyDescent="0.25">
      <c r="AC870" s="1"/>
      <c r="AE870" s="1"/>
    </row>
    <row r="871" spans="29:31" ht="18" customHeight="1" x14ac:dyDescent="0.25">
      <c r="AC871" s="1"/>
      <c r="AE871" s="1"/>
    </row>
    <row r="872" spans="29:31" ht="18" customHeight="1" x14ac:dyDescent="0.25">
      <c r="AC872" s="1"/>
      <c r="AE872" s="1"/>
    </row>
    <row r="873" spans="29:31" ht="18" customHeight="1" x14ac:dyDescent="0.25">
      <c r="AC873" s="1"/>
      <c r="AE873" s="1"/>
    </row>
    <row r="874" spans="29:31" ht="18" customHeight="1" x14ac:dyDescent="0.25">
      <c r="AC874" s="1"/>
      <c r="AE874" s="1"/>
    </row>
    <row r="875" spans="29:31" ht="18" customHeight="1" x14ac:dyDescent="0.25">
      <c r="AC875" s="1"/>
      <c r="AE875" s="1"/>
    </row>
    <row r="876" spans="29:31" ht="18" customHeight="1" x14ac:dyDescent="0.25">
      <c r="AC876" s="1"/>
      <c r="AE876" s="1"/>
    </row>
    <row r="877" spans="29:31" ht="18" customHeight="1" x14ac:dyDescent="0.25">
      <c r="AC877" s="1"/>
      <c r="AE877" s="1"/>
    </row>
    <row r="878" spans="29:31" ht="18" customHeight="1" x14ac:dyDescent="0.25">
      <c r="AC878" s="1"/>
      <c r="AE878" s="1"/>
    </row>
    <row r="879" spans="29:31" ht="18" customHeight="1" x14ac:dyDescent="0.25">
      <c r="AC879" s="1"/>
      <c r="AE879" s="1"/>
    </row>
    <row r="880" spans="29:31" ht="18" customHeight="1" x14ac:dyDescent="0.25">
      <c r="AC880" s="1"/>
      <c r="AE880" s="1"/>
    </row>
    <row r="881" spans="29:31" ht="18" customHeight="1" x14ac:dyDescent="0.25">
      <c r="AC881" s="1"/>
      <c r="AE881" s="1"/>
    </row>
    <row r="882" spans="29:31" ht="18" customHeight="1" x14ac:dyDescent="0.25">
      <c r="AC882" s="1"/>
      <c r="AE882" s="1"/>
    </row>
    <row r="883" spans="29:31" ht="18" customHeight="1" x14ac:dyDescent="0.25">
      <c r="AC883" s="1"/>
      <c r="AE883" s="1"/>
    </row>
    <row r="884" spans="29:31" ht="18" customHeight="1" x14ac:dyDescent="0.25">
      <c r="AC884" s="1"/>
      <c r="AE884" s="1"/>
    </row>
    <row r="885" spans="29:31" ht="18" customHeight="1" x14ac:dyDescent="0.25">
      <c r="AC885" s="1"/>
      <c r="AE885" s="1"/>
    </row>
    <row r="886" spans="29:31" ht="18" customHeight="1" x14ac:dyDescent="0.25">
      <c r="AC886" s="1"/>
      <c r="AE886" s="1"/>
    </row>
    <row r="887" spans="29:31" ht="18" customHeight="1" x14ac:dyDescent="0.25">
      <c r="AC887" s="1"/>
      <c r="AE887" s="1"/>
    </row>
    <row r="888" spans="29:31" ht="18" customHeight="1" x14ac:dyDescent="0.25">
      <c r="AC888" s="1"/>
      <c r="AE888" s="1"/>
    </row>
    <row r="889" spans="29:31" ht="18" customHeight="1" x14ac:dyDescent="0.25">
      <c r="AC889" s="1"/>
      <c r="AE889" s="1"/>
    </row>
    <row r="890" spans="29:31" ht="18" customHeight="1" x14ac:dyDescent="0.25">
      <c r="AC890" s="1"/>
      <c r="AE890" s="1"/>
    </row>
    <row r="891" spans="29:31" ht="18" customHeight="1" x14ac:dyDescent="0.25">
      <c r="AC891" s="1"/>
      <c r="AE891" s="1"/>
    </row>
    <row r="892" spans="29:31" ht="18" customHeight="1" x14ac:dyDescent="0.25">
      <c r="AC892" s="1"/>
      <c r="AE892" s="1"/>
    </row>
    <row r="893" spans="29:31" ht="18" customHeight="1" x14ac:dyDescent="0.25">
      <c r="AC893" s="1"/>
      <c r="AE893" s="1"/>
    </row>
    <row r="894" spans="29:31" ht="18" customHeight="1" x14ac:dyDescent="0.25">
      <c r="AC894" s="1"/>
      <c r="AE894" s="1"/>
    </row>
    <row r="895" spans="29:31" ht="18" customHeight="1" x14ac:dyDescent="0.25">
      <c r="AC895" s="1"/>
      <c r="AE895" s="1"/>
    </row>
    <row r="896" spans="29:31" ht="18" customHeight="1" x14ac:dyDescent="0.25">
      <c r="AC896" s="1"/>
      <c r="AE896" s="1"/>
    </row>
    <row r="897" spans="29:31" ht="18" customHeight="1" x14ac:dyDescent="0.25">
      <c r="AC897" s="1"/>
      <c r="AE897" s="1"/>
    </row>
    <row r="898" spans="29:31" ht="18" customHeight="1" x14ac:dyDescent="0.25">
      <c r="AC898" s="1"/>
      <c r="AE898" s="1"/>
    </row>
    <row r="899" spans="29:31" ht="18" customHeight="1" x14ac:dyDescent="0.25">
      <c r="AC899" s="1"/>
      <c r="AE899" s="1"/>
    </row>
    <row r="900" spans="29:31" ht="18" customHeight="1" x14ac:dyDescent="0.25">
      <c r="AC900" s="1"/>
      <c r="AE900" s="1"/>
    </row>
    <row r="901" spans="29:31" ht="18" customHeight="1" x14ac:dyDescent="0.25">
      <c r="AC901" s="1"/>
      <c r="AE901" s="1"/>
    </row>
    <row r="902" spans="29:31" ht="18" customHeight="1" x14ac:dyDescent="0.25">
      <c r="AC902" s="1"/>
      <c r="AE902" s="1"/>
    </row>
    <row r="903" spans="29:31" ht="18" customHeight="1" x14ac:dyDescent="0.25">
      <c r="AC903" s="1"/>
      <c r="AE903" s="1"/>
    </row>
    <row r="904" spans="29:31" ht="18" customHeight="1" x14ac:dyDescent="0.25">
      <c r="AC904" s="1"/>
      <c r="AE904" s="1"/>
    </row>
    <row r="905" spans="29:31" ht="18" customHeight="1" x14ac:dyDescent="0.25">
      <c r="AC905" s="1"/>
      <c r="AE905" s="1"/>
    </row>
    <row r="906" spans="29:31" ht="18" customHeight="1" x14ac:dyDescent="0.25">
      <c r="AC906" s="1"/>
      <c r="AE906" s="1"/>
    </row>
    <row r="907" spans="29:31" ht="18" customHeight="1" x14ac:dyDescent="0.25">
      <c r="AC907" s="1"/>
      <c r="AE907" s="1"/>
    </row>
    <row r="908" spans="29:31" ht="18" customHeight="1" x14ac:dyDescent="0.25">
      <c r="AC908" s="1"/>
      <c r="AE908" s="1"/>
    </row>
    <row r="909" spans="29:31" ht="18" customHeight="1" x14ac:dyDescent="0.25">
      <c r="AC909" s="1"/>
      <c r="AE909" s="1"/>
    </row>
    <row r="910" spans="29:31" ht="18" customHeight="1" x14ac:dyDescent="0.25">
      <c r="AC910" s="1"/>
      <c r="AE910" s="1"/>
    </row>
    <row r="911" spans="29:31" ht="18" customHeight="1" x14ac:dyDescent="0.25">
      <c r="AC911" s="1"/>
      <c r="AE911" s="1"/>
    </row>
    <row r="912" spans="29:31" ht="18" customHeight="1" x14ac:dyDescent="0.25">
      <c r="AC912" s="1"/>
      <c r="AE912" s="1"/>
    </row>
    <row r="913" spans="29:31" ht="18" customHeight="1" x14ac:dyDescent="0.25">
      <c r="AC913" s="1"/>
      <c r="AE913" s="1"/>
    </row>
    <row r="914" spans="29:31" ht="18" customHeight="1" x14ac:dyDescent="0.25">
      <c r="AC914" s="1"/>
      <c r="AE914" s="1"/>
    </row>
    <row r="915" spans="29:31" ht="18" customHeight="1" x14ac:dyDescent="0.25">
      <c r="AC915" s="1"/>
      <c r="AE915" s="1"/>
    </row>
    <row r="916" spans="29:31" ht="18" customHeight="1" x14ac:dyDescent="0.25">
      <c r="AC916" s="1"/>
      <c r="AE916" s="1"/>
    </row>
    <row r="917" spans="29:31" ht="18" customHeight="1" x14ac:dyDescent="0.25">
      <c r="AC917" s="1"/>
      <c r="AE917" s="1"/>
    </row>
    <row r="918" spans="29:31" ht="18" customHeight="1" x14ac:dyDescent="0.25">
      <c r="AC918" s="1"/>
      <c r="AE918" s="1"/>
    </row>
    <row r="919" spans="29:31" ht="18" customHeight="1" x14ac:dyDescent="0.25">
      <c r="AC919" s="1"/>
      <c r="AE919" s="1"/>
    </row>
    <row r="920" spans="29:31" ht="18" customHeight="1" x14ac:dyDescent="0.25">
      <c r="AC920" s="1"/>
      <c r="AE920" s="1"/>
    </row>
    <row r="921" spans="29:31" ht="18" customHeight="1" x14ac:dyDescent="0.25">
      <c r="AC921" s="1"/>
      <c r="AE921" s="1"/>
    </row>
    <row r="922" spans="29:31" ht="18" customHeight="1" x14ac:dyDescent="0.25">
      <c r="AC922" s="1"/>
      <c r="AE922" s="1"/>
    </row>
    <row r="923" spans="29:31" ht="18" customHeight="1" x14ac:dyDescent="0.25">
      <c r="AC923" s="1"/>
      <c r="AE923" s="1"/>
    </row>
    <row r="924" spans="29:31" ht="18" customHeight="1" x14ac:dyDescent="0.25">
      <c r="AC924" s="1"/>
      <c r="AE924" s="1"/>
    </row>
    <row r="925" spans="29:31" ht="18" customHeight="1" x14ac:dyDescent="0.25">
      <c r="AC925" s="1"/>
      <c r="AE925" s="1"/>
    </row>
    <row r="926" spans="29:31" ht="18" customHeight="1" x14ac:dyDescent="0.25">
      <c r="AC926" s="1"/>
      <c r="AE926" s="1"/>
    </row>
    <row r="927" spans="29:31" ht="18" customHeight="1" x14ac:dyDescent="0.25">
      <c r="AC927" s="1"/>
      <c r="AE927" s="1"/>
    </row>
    <row r="928" spans="29:31" ht="18" customHeight="1" x14ac:dyDescent="0.25">
      <c r="AC928" s="1"/>
      <c r="AE928" s="1"/>
    </row>
    <row r="929" spans="29:31" ht="18" customHeight="1" x14ac:dyDescent="0.25">
      <c r="AC929" s="1"/>
      <c r="AE929" s="1"/>
    </row>
    <row r="930" spans="29:31" ht="18" customHeight="1" x14ac:dyDescent="0.25">
      <c r="AC930" s="1"/>
      <c r="AE930" s="1"/>
    </row>
    <row r="931" spans="29:31" ht="18" customHeight="1" x14ac:dyDescent="0.25">
      <c r="AC931" s="1"/>
      <c r="AE931" s="1"/>
    </row>
    <row r="932" spans="29:31" ht="18" customHeight="1" x14ac:dyDescent="0.25">
      <c r="AC932" s="1"/>
      <c r="AE932" s="1"/>
    </row>
    <row r="933" spans="29:31" ht="18" customHeight="1" x14ac:dyDescent="0.25">
      <c r="AC933" s="1"/>
      <c r="AE933" s="1"/>
    </row>
    <row r="934" spans="29:31" ht="18" customHeight="1" x14ac:dyDescent="0.25">
      <c r="AC934" s="1"/>
      <c r="AE934" s="1"/>
    </row>
    <row r="935" spans="29:31" ht="18" customHeight="1" x14ac:dyDescent="0.25">
      <c r="AC935" s="1"/>
      <c r="AE935" s="1"/>
    </row>
    <row r="936" spans="29:31" ht="18" customHeight="1" x14ac:dyDescent="0.25">
      <c r="AC936" s="1"/>
      <c r="AE936" s="1"/>
    </row>
    <row r="937" spans="29:31" ht="18" customHeight="1" x14ac:dyDescent="0.25">
      <c r="AC937" s="1"/>
      <c r="AE937" s="1"/>
    </row>
    <row r="938" spans="29:31" ht="18" customHeight="1" x14ac:dyDescent="0.25">
      <c r="AC938" s="1"/>
      <c r="AE938" s="1"/>
    </row>
    <row r="939" spans="29:31" ht="18" customHeight="1" x14ac:dyDescent="0.25">
      <c r="AC939" s="1"/>
      <c r="AE939" s="1"/>
    </row>
    <row r="940" spans="29:31" ht="18" customHeight="1" x14ac:dyDescent="0.25">
      <c r="AC940" s="1"/>
      <c r="AE940" s="1"/>
    </row>
    <row r="941" spans="29:31" ht="18" customHeight="1" x14ac:dyDescent="0.25">
      <c r="AC941" s="1"/>
      <c r="AE941" s="1"/>
    </row>
    <row r="942" spans="29:31" ht="18" customHeight="1" x14ac:dyDescent="0.25">
      <c r="AC942" s="1"/>
      <c r="AE942" s="1"/>
    </row>
    <row r="943" spans="29:31" ht="18" customHeight="1" x14ac:dyDescent="0.25">
      <c r="AC943" s="1"/>
      <c r="AE943" s="1"/>
    </row>
    <row r="944" spans="29:31" ht="18" customHeight="1" x14ac:dyDescent="0.25">
      <c r="AC944" s="1"/>
      <c r="AE944" s="1"/>
    </row>
    <row r="945" spans="29:31" ht="18" customHeight="1" x14ac:dyDescent="0.25">
      <c r="AC945" s="1"/>
      <c r="AE945" s="1"/>
    </row>
    <row r="946" spans="29:31" ht="18" customHeight="1" x14ac:dyDescent="0.25">
      <c r="AC946" s="1"/>
      <c r="AE946" s="1"/>
    </row>
    <row r="947" spans="29:31" ht="18" customHeight="1" x14ac:dyDescent="0.25">
      <c r="AC947" s="1"/>
      <c r="AE947" s="1"/>
    </row>
    <row r="948" spans="29:31" ht="18" customHeight="1" x14ac:dyDescent="0.25">
      <c r="AC948" s="1"/>
      <c r="AE948" s="1"/>
    </row>
    <row r="949" spans="29:31" ht="18" customHeight="1" x14ac:dyDescent="0.25">
      <c r="AC949" s="1"/>
      <c r="AE949" s="1"/>
    </row>
    <row r="950" spans="29:31" ht="18" customHeight="1" x14ac:dyDescent="0.25">
      <c r="AC950" s="1"/>
      <c r="AE950" s="1"/>
    </row>
    <row r="951" spans="29:31" ht="18" customHeight="1" x14ac:dyDescent="0.25">
      <c r="AC951" s="1"/>
      <c r="AE951" s="1"/>
    </row>
    <row r="952" spans="29:31" ht="18" customHeight="1" x14ac:dyDescent="0.25">
      <c r="AC952" s="1"/>
      <c r="AE952" s="1"/>
    </row>
    <row r="953" spans="29:31" ht="18" customHeight="1" x14ac:dyDescent="0.25">
      <c r="AC953" s="1"/>
      <c r="AE953" s="1"/>
    </row>
    <row r="954" spans="29:31" ht="18" customHeight="1" x14ac:dyDescent="0.25">
      <c r="AC954" s="1"/>
      <c r="AE954" s="1"/>
    </row>
    <row r="955" spans="29:31" ht="18" customHeight="1" x14ac:dyDescent="0.25">
      <c r="AC955" s="1"/>
      <c r="AE955" s="1"/>
    </row>
    <row r="956" spans="29:31" ht="18" customHeight="1" x14ac:dyDescent="0.25">
      <c r="AC956" s="1"/>
      <c r="AE956" s="1"/>
    </row>
    <row r="957" spans="29:31" ht="18" customHeight="1" x14ac:dyDescent="0.25">
      <c r="AC957" s="1"/>
      <c r="AE957" s="1"/>
    </row>
    <row r="958" spans="29:31" ht="18" customHeight="1" x14ac:dyDescent="0.25">
      <c r="AC958" s="1"/>
      <c r="AE958" s="1"/>
    </row>
    <row r="959" spans="29:31" ht="18" customHeight="1" x14ac:dyDescent="0.25">
      <c r="AC959" s="1"/>
      <c r="AE959" s="1"/>
    </row>
    <row r="960" spans="29:31" ht="18" customHeight="1" x14ac:dyDescent="0.25">
      <c r="AC960" s="1"/>
      <c r="AE960" s="1"/>
    </row>
    <row r="961" spans="29:31" ht="18" customHeight="1" x14ac:dyDescent="0.25">
      <c r="AC961" s="1"/>
      <c r="AE961" s="1"/>
    </row>
    <row r="962" spans="29:31" ht="18" customHeight="1" x14ac:dyDescent="0.25">
      <c r="AC962" s="1"/>
      <c r="AE962" s="1"/>
    </row>
    <row r="963" spans="29:31" ht="18" customHeight="1" x14ac:dyDescent="0.25">
      <c r="AC963" s="1"/>
      <c r="AE963" s="1"/>
    </row>
    <row r="964" spans="29:31" ht="18" customHeight="1" x14ac:dyDescent="0.25">
      <c r="AC964" s="1"/>
      <c r="AE964" s="1"/>
    </row>
    <row r="965" spans="29:31" ht="18" customHeight="1" x14ac:dyDescent="0.25">
      <c r="AC965" s="1"/>
      <c r="AE965" s="1"/>
    </row>
    <row r="966" spans="29:31" ht="18" customHeight="1" x14ac:dyDescent="0.25">
      <c r="AC966" s="1"/>
      <c r="AE966" s="1"/>
    </row>
    <row r="967" spans="29:31" ht="18" customHeight="1" x14ac:dyDescent="0.25">
      <c r="AC967" s="1"/>
      <c r="AE967" s="1"/>
    </row>
    <row r="968" spans="29:31" ht="18" customHeight="1" x14ac:dyDescent="0.25">
      <c r="AC968" s="1"/>
      <c r="AE968" s="1"/>
    </row>
    <row r="969" spans="29:31" ht="18" customHeight="1" x14ac:dyDescent="0.25">
      <c r="AC969" s="1"/>
      <c r="AE969" s="1"/>
    </row>
    <row r="970" spans="29:31" ht="18" customHeight="1" x14ac:dyDescent="0.25">
      <c r="AC970" s="1"/>
      <c r="AE970" s="1"/>
    </row>
    <row r="971" spans="29:31" ht="18" customHeight="1" x14ac:dyDescent="0.25">
      <c r="AC971" s="1"/>
      <c r="AE971" s="1"/>
    </row>
    <row r="972" spans="29:31" ht="18" customHeight="1" x14ac:dyDescent="0.25">
      <c r="AC972" s="1"/>
      <c r="AE972" s="1"/>
    </row>
    <row r="973" spans="29:31" ht="18" customHeight="1" x14ac:dyDescent="0.25">
      <c r="AC973" s="1"/>
      <c r="AE973" s="1"/>
    </row>
    <row r="974" spans="29:31" ht="18" customHeight="1" x14ac:dyDescent="0.25">
      <c r="AC974" s="1"/>
      <c r="AE974" s="1"/>
    </row>
    <row r="975" spans="29:31" ht="18" customHeight="1" x14ac:dyDescent="0.25">
      <c r="AC975" s="1"/>
      <c r="AE975" s="1"/>
    </row>
    <row r="976" spans="29:31" ht="18" customHeight="1" x14ac:dyDescent="0.25">
      <c r="AC976" s="1"/>
      <c r="AE976" s="1"/>
    </row>
    <row r="977" spans="29:31" ht="18" customHeight="1" x14ac:dyDescent="0.25">
      <c r="AC977" s="1"/>
      <c r="AE977" s="1"/>
    </row>
    <row r="978" spans="29:31" ht="18" customHeight="1" x14ac:dyDescent="0.25">
      <c r="AC978" s="1"/>
      <c r="AE978" s="1"/>
    </row>
    <row r="979" spans="29:31" ht="18" customHeight="1" x14ac:dyDescent="0.25">
      <c r="AC979" s="1"/>
      <c r="AE979" s="1"/>
    </row>
    <row r="980" spans="29:31" ht="18" customHeight="1" x14ac:dyDescent="0.25">
      <c r="AC980" s="1"/>
      <c r="AE980" s="1"/>
    </row>
    <row r="981" spans="29:31" ht="18" customHeight="1" x14ac:dyDescent="0.25">
      <c r="AC981" s="1"/>
      <c r="AE981" s="1"/>
    </row>
    <row r="982" spans="29:31" ht="18" customHeight="1" x14ac:dyDescent="0.25">
      <c r="AC982" s="1"/>
      <c r="AE982" s="1"/>
    </row>
    <row r="983" spans="29:31" ht="18" customHeight="1" x14ac:dyDescent="0.25">
      <c r="AC983" s="1"/>
      <c r="AE983" s="1"/>
    </row>
    <row r="984" spans="29:31" ht="18" customHeight="1" x14ac:dyDescent="0.25">
      <c r="AC984" s="1"/>
      <c r="AE984" s="1"/>
    </row>
    <row r="985" spans="29:31" ht="18" customHeight="1" x14ac:dyDescent="0.25">
      <c r="AC985" s="1"/>
      <c r="AE985" s="1"/>
    </row>
    <row r="986" spans="29:31" ht="18" customHeight="1" x14ac:dyDescent="0.25">
      <c r="AC986" s="1"/>
      <c r="AE986" s="1"/>
    </row>
    <row r="987" spans="29:31" ht="18" customHeight="1" x14ac:dyDescent="0.25">
      <c r="AC987" s="1"/>
      <c r="AE987" s="1"/>
    </row>
    <row r="988" spans="29:31" ht="18" customHeight="1" x14ac:dyDescent="0.25">
      <c r="AC988" s="1"/>
      <c r="AE988" s="1"/>
    </row>
    <row r="989" spans="29:31" ht="18" customHeight="1" x14ac:dyDescent="0.25">
      <c r="AC989" s="1"/>
      <c r="AE989" s="1"/>
    </row>
    <row r="990" spans="29:31" ht="18" customHeight="1" x14ac:dyDescent="0.25">
      <c r="AC990" s="1"/>
      <c r="AE990" s="1"/>
    </row>
    <row r="991" spans="29:31" ht="18" customHeight="1" x14ac:dyDescent="0.25">
      <c r="AC991" s="1"/>
      <c r="AE991" s="1"/>
    </row>
    <row r="992" spans="29:31" ht="18" customHeight="1" x14ac:dyDescent="0.25">
      <c r="AC992" s="1"/>
      <c r="AE992" s="1"/>
    </row>
    <row r="993" spans="29:31" ht="18" customHeight="1" x14ac:dyDescent="0.25">
      <c r="AC993" s="1"/>
      <c r="AE993" s="1"/>
    </row>
    <row r="994" spans="29:31" ht="18" customHeight="1" x14ac:dyDescent="0.25">
      <c r="AC994" s="1"/>
      <c r="AE994" s="1"/>
    </row>
    <row r="995" spans="29:31" ht="18" customHeight="1" x14ac:dyDescent="0.25">
      <c r="AC995" s="1"/>
      <c r="AE995" s="1"/>
    </row>
    <row r="996" spans="29:31" ht="18" customHeight="1" x14ac:dyDescent="0.25">
      <c r="AC996" s="1"/>
      <c r="AE996" s="1"/>
    </row>
    <row r="997" spans="29:31" ht="18" customHeight="1" x14ac:dyDescent="0.25">
      <c r="AC997" s="1"/>
      <c r="AE997" s="1"/>
    </row>
    <row r="998" spans="29:31" ht="18" customHeight="1" x14ac:dyDescent="0.25">
      <c r="AC998" s="1"/>
      <c r="AE998" s="1"/>
    </row>
    <row r="999" spans="29:31" ht="18" customHeight="1" x14ac:dyDescent="0.25">
      <c r="AC999" s="1"/>
      <c r="AE999" s="1"/>
    </row>
    <row r="1000" spans="29:31" ht="18" customHeight="1" x14ac:dyDescent="0.25">
      <c r="AC1000" s="1"/>
      <c r="AE1000" s="1"/>
    </row>
    <row r="1001" spans="29:31" ht="18" customHeight="1" x14ac:dyDescent="0.25">
      <c r="AC1001" s="1"/>
      <c r="AE1001" s="1"/>
    </row>
    <row r="1002" spans="29:31" ht="18" customHeight="1" x14ac:dyDescent="0.25">
      <c r="AC1002" s="1"/>
      <c r="AE1002" s="1"/>
    </row>
    <row r="1003" spans="29:31" ht="18" customHeight="1" x14ac:dyDescent="0.25">
      <c r="AC1003" s="1"/>
      <c r="AE1003" s="1"/>
    </row>
    <row r="1004" spans="29:31" ht="18" customHeight="1" x14ac:dyDescent="0.25">
      <c r="AC1004" s="1"/>
      <c r="AE1004" s="1"/>
    </row>
    <row r="1005" spans="29:31" ht="18" customHeight="1" x14ac:dyDescent="0.25">
      <c r="AC1005" s="1"/>
      <c r="AE1005" s="1"/>
    </row>
    <row r="1006" spans="29:31" ht="18" customHeight="1" x14ac:dyDescent="0.25">
      <c r="AC1006" s="1"/>
      <c r="AE1006" s="1"/>
    </row>
    <row r="1007" spans="29:31" ht="18" customHeight="1" x14ac:dyDescent="0.25">
      <c r="AC1007" s="1"/>
      <c r="AE1007" s="1"/>
    </row>
    <row r="1008" spans="29:31" ht="18" customHeight="1" x14ac:dyDescent="0.25">
      <c r="AC1008" s="1"/>
      <c r="AE1008" s="1"/>
    </row>
    <row r="1009" spans="29:31" ht="18" customHeight="1" x14ac:dyDescent="0.25">
      <c r="AC1009" s="1"/>
      <c r="AE1009" s="1"/>
    </row>
    <row r="1010" spans="29:31" ht="18" customHeight="1" x14ac:dyDescent="0.25">
      <c r="AC1010" s="1"/>
      <c r="AE1010" s="1"/>
    </row>
    <row r="1011" spans="29:31" ht="18" customHeight="1" x14ac:dyDescent="0.25">
      <c r="AC1011" s="1"/>
      <c r="AE1011" s="1"/>
    </row>
    <row r="1012" spans="29:31" ht="18" customHeight="1" x14ac:dyDescent="0.25">
      <c r="AC1012" s="1"/>
      <c r="AE1012" s="1"/>
    </row>
    <row r="1013" spans="29:31" ht="18" customHeight="1" x14ac:dyDescent="0.25">
      <c r="AC1013" s="1"/>
      <c r="AE1013" s="1"/>
    </row>
    <row r="1014" spans="29:31" ht="18" customHeight="1" x14ac:dyDescent="0.25">
      <c r="AC1014" s="1"/>
      <c r="AE1014" s="1"/>
    </row>
    <row r="1015" spans="29:31" ht="18" customHeight="1" x14ac:dyDescent="0.25">
      <c r="AC1015" s="1"/>
      <c r="AE1015" s="1"/>
    </row>
    <row r="1016" spans="29:31" ht="18" customHeight="1" x14ac:dyDescent="0.25">
      <c r="AC1016" s="1"/>
      <c r="AE1016" s="1"/>
    </row>
    <row r="1017" spans="29:31" ht="18" customHeight="1" x14ac:dyDescent="0.25">
      <c r="AC1017" s="1"/>
      <c r="AE1017" s="1"/>
    </row>
    <row r="1018" spans="29:31" ht="18" customHeight="1" x14ac:dyDescent="0.25">
      <c r="AC1018" s="1"/>
      <c r="AE1018" s="1"/>
    </row>
    <row r="1019" spans="29:31" ht="18" customHeight="1" x14ac:dyDescent="0.25">
      <c r="AC1019" s="1"/>
      <c r="AE1019" s="1"/>
    </row>
    <row r="1020" spans="29:31" ht="18" customHeight="1" x14ac:dyDescent="0.25">
      <c r="AC1020" s="1"/>
      <c r="AE1020" s="1"/>
    </row>
    <row r="1021" spans="29:31" ht="18" customHeight="1" x14ac:dyDescent="0.25">
      <c r="AC1021" s="1"/>
      <c r="AE1021" s="1"/>
    </row>
    <row r="1022" spans="29:31" ht="18" customHeight="1" x14ac:dyDescent="0.25">
      <c r="AC1022" s="1"/>
      <c r="AE1022" s="1"/>
    </row>
    <row r="1023" spans="29:31" ht="18" customHeight="1" x14ac:dyDescent="0.25">
      <c r="AC1023" s="1"/>
      <c r="AE1023" s="1"/>
    </row>
    <row r="1024" spans="29:31" ht="18" customHeight="1" x14ac:dyDescent="0.25">
      <c r="AC1024" s="1"/>
      <c r="AE1024" s="1"/>
    </row>
    <row r="1025" spans="29:31" ht="18" customHeight="1" x14ac:dyDescent="0.25">
      <c r="AC1025" s="1"/>
      <c r="AE1025" s="1"/>
    </row>
    <row r="1026" spans="29:31" ht="18" customHeight="1" x14ac:dyDescent="0.25">
      <c r="AC1026" s="1"/>
      <c r="AE1026" s="1"/>
    </row>
    <row r="1027" spans="29:31" ht="18" customHeight="1" x14ac:dyDescent="0.25">
      <c r="AC1027" s="1"/>
      <c r="AE1027" s="1"/>
    </row>
    <row r="1028" spans="29:31" ht="18" customHeight="1" x14ac:dyDescent="0.25">
      <c r="AC1028" s="1"/>
      <c r="AE1028" s="1"/>
    </row>
    <row r="1029" spans="29:31" ht="18" customHeight="1" x14ac:dyDescent="0.25">
      <c r="AC1029" s="1"/>
      <c r="AE1029" s="1"/>
    </row>
    <row r="1030" spans="29:31" ht="18" customHeight="1" x14ac:dyDescent="0.25">
      <c r="AC1030" s="1"/>
      <c r="AE1030" s="1"/>
    </row>
    <row r="1031" spans="29:31" ht="18" customHeight="1" x14ac:dyDescent="0.25">
      <c r="AC1031" s="1"/>
      <c r="AE1031" s="1"/>
    </row>
    <row r="1032" spans="29:31" ht="18" customHeight="1" x14ac:dyDescent="0.25">
      <c r="AC1032" s="1"/>
      <c r="AE1032" s="1"/>
    </row>
    <row r="1033" spans="29:31" ht="18" customHeight="1" x14ac:dyDescent="0.25">
      <c r="AC1033" s="1"/>
      <c r="AE1033" s="1"/>
    </row>
    <row r="1034" spans="29:31" ht="18" customHeight="1" x14ac:dyDescent="0.25">
      <c r="AC1034" s="1"/>
      <c r="AE1034" s="1"/>
    </row>
    <row r="1035" spans="29:31" ht="18" customHeight="1" x14ac:dyDescent="0.25">
      <c r="AC1035" s="1"/>
      <c r="AE1035" s="1"/>
    </row>
    <row r="1036" spans="29:31" ht="18" customHeight="1" x14ac:dyDescent="0.25">
      <c r="AC1036" s="1"/>
      <c r="AE1036" s="1"/>
    </row>
    <row r="1037" spans="29:31" ht="18" customHeight="1" x14ac:dyDescent="0.25">
      <c r="AC1037" s="1"/>
      <c r="AE1037" s="1"/>
    </row>
    <row r="1038" spans="29:31" ht="18" customHeight="1" x14ac:dyDescent="0.25">
      <c r="AC1038" s="1"/>
      <c r="AE1038" s="1"/>
    </row>
    <row r="1039" spans="29:31" ht="18" customHeight="1" x14ac:dyDescent="0.25">
      <c r="AC1039" s="1"/>
      <c r="AE1039" s="1"/>
    </row>
    <row r="1040" spans="29:31" ht="18" customHeight="1" x14ac:dyDescent="0.25">
      <c r="AC1040" s="1"/>
      <c r="AE1040" s="1"/>
    </row>
    <row r="1041" spans="29:31" ht="18" customHeight="1" x14ac:dyDescent="0.25">
      <c r="AC1041" s="1"/>
      <c r="AE1041" s="1"/>
    </row>
    <row r="1042" spans="29:31" ht="18" customHeight="1" x14ac:dyDescent="0.25">
      <c r="AC1042" s="1"/>
      <c r="AE1042" s="1"/>
    </row>
    <row r="1043" spans="29:31" ht="18" customHeight="1" x14ac:dyDescent="0.25">
      <c r="AC1043" s="1"/>
      <c r="AE1043" s="1"/>
    </row>
    <row r="1044" spans="29:31" ht="18" customHeight="1" x14ac:dyDescent="0.25">
      <c r="AC1044" s="1"/>
      <c r="AE1044" s="1"/>
    </row>
    <row r="1045" spans="29:31" ht="18" customHeight="1" x14ac:dyDescent="0.25">
      <c r="AC1045" s="1"/>
      <c r="AE1045" s="1"/>
    </row>
    <row r="1046" spans="29:31" ht="18" customHeight="1" x14ac:dyDescent="0.25">
      <c r="AC1046" s="1"/>
      <c r="AE1046" s="1"/>
    </row>
    <row r="1047" spans="29:31" ht="18" customHeight="1" x14ac:dyDescent="0.25">
      <c r="AC1047" s="1"/>
      <c r="AE1047" s="1"/>
    </row>
    <row r="1048" spans="29:31" ht="18" customHeight="1" x14ac:dyDescent="0.25">
      <c r="AC1048" s="1"/>
      <c r="AE1048" s="1"/>
    </row>
    <row r="1049" spans="29:31" ht="18" customHeight="1" x14ac:dyDescent="0.25">
      <c r="AC1049" s="1"/>
      <c r="AE1049" s="1"/>
    </row>
    <row r="1050" spans="29:31" ht="18" customHeight="1" x14ac:dyDescent="0.25">
      <c r="AC1050" s="1"/>
      <c r="AE1050" s="1"/>
    </row>
    <row r="1051" spans="29:31" ht="18" customHeight="1" x14ac:dyDescent="0.25">
      <c r="AC1051" s="1"/>
      <c r="AE1051" s="1"/>
    </row>
    <row r="1052" spans="29:31" ht="18" customHeight="1" x14ac:dyDescent="0.25">
      <c r="AC1052" s="1"/>
      <c r="AE1052" s="1"/>
    </row>
    <row r="1053" spans="29:31" ht="18" customHeight="1" x14ac:dyDescent="0.25">
      <c r="AC1053" s="1"/>
      <c r="AE1053" s="1"/>
    </row>
    <row r="1054" spans="29:31" ht="18" customHeight="1" x14ac:dyDescent="0.25">
      <c r="AC1054" s="1"/>
      <c r="AE1054" s="1"/>
    </row>
    <row r="1055" spans="29:31" ht="18" customHeight="1" x14ac:dyDescent="0.25">
      <c r="AC1055" s="1"/>
      <c r="AE1055" s="1"/>
    </row>
    <row r="1056" spans="29:31" ht="18" customHeight="1" x14ac:dyDescent="0.25">
      <c r="AC1056" s="1"/>
      <c r="AE1056" s="1"/>
    </row>
    <row r="1057" spans="29:31" ht="18" customHeight="1" x14ac:dyDescent="0.25">
      <c r="AC1057" s="1"/>
      <c r="AE1057" s="1"/>
    </row>
    <row r="1058" spans="29:31" ht="18" customHeight="1" x14ac:dyDescent="0.25">
      <c r="AC1058" s="1"/>
      <c r="AE1058" s="1"/>
    </row>
    <row r="1059" spans="29:31" ht="18" customHeight="1" x14ac:dyDescent="0.25">
      <c r="AC1059" s="1"/>
      <c r="AE1059" s="1"/>
    </row>
    <row r="1060" spans="29:31" ht="18" customHeight="1" x14ac:dyDescent="0.25">
      <c r="AC1060" s="1"/>
      <c r="AE1060" s="1"/>
    </row>
    <row r="1061" spans="29:31" ht="18" customHeight="1" x14ac:dyDescent="0.25">
      <c r="AC1061" s="1"/>
      <c r="AE1061" s="1"/>
    </row>
    <row r="1062" spans="29:31" ht="18" customHeight="1" x14ac:dyDescent="0.25">
      <c r="AC1062" s="1"/>
      <c r="AE1062" s="1"/>
    </row>
    <row r="1063" spans="29:31" ht="18" customHeight="1" x14ac:dyDescent="0.25">
      <c r="AC1063" s="1"/>
      <c r="AE1063" s="1"/>
    </row>
    <row r="1064" spans="29:31" ht="18" customHeight="1" x14ac:dyDescent="0.25">
      <c r="AC1064" s="1"/>
      <c r="AE1064" s="1"/>
    </row>
    <row r="1065" spans="29:31" ht="18" customHeight="1" x14ac:dyDescent="0.25">
      <c r="AC1065" s="1"/>
      <c r="AE1065" s="1"/>
    </row>
    <row r="1066" spans="29:31" ht="18" customHeight="1" x14ac:dyDescent="0.25">
      <c r="AC1066" s="1"/>
      <c r="AE1066" s="1"/>
    </row>
    <row r="1067" spans="29:31" ht="18" customHeight="1" x14ac:dyDescent="0.25">
      <c r="AC1067" s="1"/>
      <c r="AE1067" s="1"/>
    </row>
    <row r="1068" spans="29:31" ht="18" customHeight="1" x14ac:dyDescent="0.25">
      <c r="AC1068" s="1"/>
      <c r="AE1068" s="1"/>
    </row>
    <row r="1069" spans="29:31" ht="18" customHeight="1" x14ac:dyDescent="0.25">
      <c r="AC1069" s="1"/>
      <c r="AE1069" s="1"/>
    </row>
    <row r="1070" spans="29:31" ht="18" customHeight="1" x14ac:dyDescent="0.25">
      <c r="AC1070" s="1"/>
      <c r="AE1070" s="1"/>
    </row>
    <row r="1071" spans="29:31" ht="18" customHeight="1" x14ac:dyDescent="0.25">
      <c r="AC1071" s="1"/>
      <c r="AE1071" s="1"/>
    </row>
    <row r="1072" spans="29:31" ht="18" customHeight="1" x14ac:dyDescent="0.25">
      <c r="AC1072" s="1"/>
      <c r="AE1072" s="1"/>
    </row>
    <row r="1073" spans="29:31" ht="18" customHeight="1" x14ac:dyDescent="0.25">
      <c r="AC1073" s="1"/>
      <c r="AE1073" s="1"/>
    </row>
    <row r="1074" spans="29:31" ht="18" customHeight="1" x14ac:dyDescent="0.25">
      <c r="AC1074" s="1"/>
      <c r="AE1074" s="1"/>
    </row>
    <row r="1075" spans="29:31" ht="18" customHeight="1" x14ac:dyDescent="0.25">
      <c r="AC1075" s="1"/>
      <c r="AE1075" s="1"/>
    </row>
    <row r="1076" spans="29:31" ht="18" customHeight="1" x14ac:dyDescent="0.25">
      <c r="AC1076" s="1"/>
      <c r="AE1076" s="1"/>
    </row>
    <row r="1077" spans="29:31" ht="18" customHeight="1" x14ac:dyDescent="0.25">
      <c r="AC1077" s="1"/>
      <c r="AE1077" s="1"/>
    </row>
    <row r="1078" spans="29:31" ht="18" customHeight="1" x14ac:dyDescent="0.25">
      <c r="AC1078" s="1"/>
      <c r="AE1078" s="1"/>
    </row>
    <row r="1079" spans="29:31" ht="18" customHeight="1" x14ac:dyDescent="0.25">
      <c r="AC1079" s="1"/>
      <c r="AE1079" s="1"/>
    </row>
    <row r="1080" spans="29:31" ht="18" customHeight="1" x14ac:dyDescent="0.25">
      <c r="AC1080" s="1"/>
      <c r="AE1080" s="1"/>
    </row>
    <row r="1081" spans="29:31" ht="18" customHeight="1" x14ac:dyDescent="0.25">
      <c r="AC1081" s="1"/>
      <c r="AE1081" s="1"/>
    </row>
    <row r="1082" spans="29:31" ht="18" customHeight="1" x14ac:dyDescent="0.25">
      <c r="AC1082" s="1"/>
      <c r="AE1082" s="1"/>
    </row>
    <row r="1083" spans="29:31" ht="18" customHeight="1" x14ac:dyDescent="0.25">
      <c r="AC1083" s="1"/>
      <c r="AE1083" s="1"/>
    </row>
    <row r="1084" spans="29:31" ht="18" customHeight="1" x14ac:dyDescent="0.25">
      <c r="AC1084" s="1"/>
      <c r="AE1084" s="1"/>
    </row>
    <row r="1085" spans="29:31" ht="18" customHeight="1" x14ac:dyDescent="0.25">
      <c r="AC1085" s="1"/>
      <c r="AE1085" s="1"/>
    </row>
    <row r="1086" spans="29:31" ht="18" customHeight="1" x14ac:dyDescent="0.25">
      <c r="AC1086" s="1"/>
      <c r="AE1086" s="1"/>
    </row>
    <row r="1087" spans="29:31" ht="18" customHeight="1" x14ac:dyDescent="0.25">
      <c r="AC1087" s="1"/>
      <c r="AE1087" s="1"/>
    </row>
    <row r="1088" spans="29:31" ht="18" customHeight="1" x14ac:dyDescent="0.25">
      <c r="AC1088" s="1"/>
      <c r="AE1088" s="1"/>
    </row>
    <row r="1089" spans="29:31" ht="18" customHeight="1" x14ac:dyDescent="0.25">
      <c r="AC1089" s="1"/>
      <c r="AE1089" s="1"/>
    </row>
    <row r="1090" spans="29:31" ht="18" customHeight="1" x14ac:dyDescent="0.25">
      <c r="AC1090" s="1"/>
      <c r="AE1090" s="1"/>
    </row>
    <row r="1091" spans="29:31" ht="18" customHeight="1" x14ac:dyDescent="0.25">
      <c r="AC1091" s="1"/>
      <c r="AE1091" s="1"/>
    </row>
    <row r="1092" spans="29:31" ht="18" customHeight="1" x14ac:dyDescent="0.25">
      <c r="AC1092" s="1"/>
      <c r="AE1092" s="1"/>
    </row>
    <row r="1093" spans="29:31" ht="18" customHeight="1" x14ac:dyDescent="0.25">
      <c r="AC1093" s="1"/>
      <c r="AE1093" s="1"/>
    </row>
    <row r="1094" spans="29:31" ht="18" customHeight="1" x14ac:dyDescent="0.25">
      <c r="AC1094" s="1"/>
      <c r="AE1094" s="1"/>
    </row>
    <row r="1095" spans="29:31" ht="18" customHeight="1" x14ac:dyDescent="0.25">
      <c r="AC1095" s="1"/>
      <c r="AE1095" s="1"/>
    </row>
    <row r="1096" spans="29:31" ht="18" customHeight="1" x14ac:dyDescent="0.25">
      <c r="AC1096" s="1"/>
      <c r="AE1096" s="1"/>
    </row>
    <row r="1097" spans="29:31" ht="18" customHeight="1" x14ac:dyDescent="0.25">
      <c r="AC1097" s="1"/>
      <c r="AE1097" s="1"/>
    </row>
    <row r="1098" spans="29:31" ht="18" customHeight="1" x14ac:dyDescent="0.25">
      <c r="AC1098" s="1"/>
      <c r="AE1098" s="1"/>
    </row>
    <row r="1099" spans="29:31" ht="18" customHeight="1" x14ac:dyDescent="0.25">
      <c r="AC1099" s="1"/>
      <c r="AE1099" s="1"/>
    </row>
    <row r="1100" spans="29:31" ht="18" customHeight="1" x14ac:dyDescent="0.25">
      <c r="AC1100" s="1"/>
      <c r="AE1100" s="1"/>
    </row>
    <row r="1101" spans="29:31" ht="18" customHeight="1" x14ac:dyDescent="0.25">
      <c r="AC1101" s="1"/>
      <c r="AE1101" s="1"/>
    </row>
    <row r="1102" spans="29:31" ht="18" customHeight="1" x14ac:dyDescent="0.25">
      <c r="AC1102" s="1"/>
      <c r="AE1102" s="1"/>
    </row>
    <row r="1103" spans="29:31" ht="18" customHeight="1" x14ac:dyDescent="0.25">
      <c r="AC1103" s="1"/>
      <c r="AE1103" s="1"/>
    </row>
    <row r="1104" spans="29:31" ht="18" customHeight="1" x14ac:dyDescent="0.25">
      <c r="AC1104" s="1"/>
      <c r="AE1104" s="1"/>
    </row>
    <row r="1105" spans="29:31" ht="18" customHeight="1" x14ac:dyDescent="0.25">
      <c r="AC1105" s="1"/>
      <c r="AE1105" s="1"/>
    </row>
    <row r="1106" spans="29:31" ht="18" customHeight="1" x14ac:dyDescent="0.25">
      <c r="AC1106" s="1"/>
      <c r="AE1106" s="1"/>
    </row>
    <row r="1107" spans="29:31" ht="18" customHeight="1" x14ac:dyDescent="0.25">
      <c r="AC1107" s="1"/>
      <c r="AE1107" s="1"/>
    </row>
    <row r="1108" spans="29:31" ht="18" customHeight="1" x14ac:dyDescent="0.25">
      <c r="AC1108" s="1"/>
      <c r="AE1108" s="1"/>
    </row>
    <row r="1109" spans="29:31" ht="18" customHeight="1" x14ac:dyDescent="0.25">
      <c r="AC1109" s="1"/>
      <c r="AE1109" s="1"/>
    </row>
    <row r="1110" spans="29:31" ht="18" customHeight="1" x14ac:dyDescent="0.25">
      <c r="AC1110" s="1"/>
      <c r="AE1110" s="1"/>
    </row>
    <row r="1111" spans="29:31" ht="18" customHeight="1" x14ac:dyDescent="0.25">
      <c r="AC1111" s="1"/>
      <c r="AE1111" s="1"/>
    </row>
    <row r="1112" spans="29:31" ht="18" customHeight="1" x14ac:dyDescent="0.25">
      <c r="AC1112" s="1"/>
      <c r="AE1112" s="1"/>
    </row>
    <row r="1113" spans="29:31" ht="18" customHeight="1" x14ac:dyDescent="0.25">
      <c r="AC1113" s="1"/>
      <c r="AE1113" s="1"/>
    </row>
    <row r="1114" spans="29:31" ht="18" customHeight="1" x14ac:dyDescent="0.25">
      <c r="AC1114" s="1"/>
      <c r="AE1114" s="1"/>
    </row>
    <row r="1115" spans="29:31" ht="18" customHeight="1" x14ac:dyDescent="0.25">
      <c r="AC1115" s="1"/>
      <c r="AE1115" s="1"/>
    </row>
    <row r="1116" spans="29:31" ht="18" customHeight="1" x14ac:dyDescent="0.25">
      <c r="AC1116" s="1"/>
      <c r="AE1116" s="1"/>
    </row>
    <row r="1117" spans="29:31" ht="18" customHeight="1" x14ac:dyDescent="0.25">
      <c r="AC1117" s="1"/>
      <c r="AE1117" s="1"/>
    </row>
    <row r="1118" spans="29:31" ht="18" customHeight="1" x14ac:dyDescent="0.25">
      <c r="AC1118" s="1"/>
      <c r="AE1118" s="1"/>
    </row>
    <row r="1119" spans="29:31" ht="18" customHeight="1" x14ac:dyDescent="0.25">
      <c r="AC1119" s="1"/>
      <c r="AE1119" s="1"/>
    </row>
    <row r="1120" spans="29:31" ht="18" customHeight="1" x14ac:dyDescent="0.25">
      <c r="AC1120" s="1"/>
      <c r="AE1120" s="1"/>
    </row>
    <row r="1121" spans="29:31" ht="18" customHeight="1" x14ac:dyDescent="0.25">
      <c r="AC1121" s="1"/>
      <c r="AE1121" s="1"/>
    </row>
    <row r="1122" spans="29:31" ht="18" customHeight="1" x14ac:dyDescent="0.25">
      <c r="AC1122" s="1"/>
      <c r="AE1122" s="1"/>
    </row>
    <row r="1123" spans="29:31" ht="18" customHeight="1" x14ac:dyDescent="0.25">
      <c r="AC1123" s="1"/>
      <c r="AE1123" s="1"/>
    </row>
    <row r="1124" spans="29:31" ht="18" customHeight="1" x14ac:dyDescent="0.25">
      <c r="AC1124" s="1"/>
      <c r="AE1124" s="1"/>
    </row>
    <row r="1125" spans="29:31" ht="18" customHeight="1" x14ac:dyDescent="0.25">
      <c r="AC1125" s="1"/>
      <c r="AE1125" s="1"/>
    </row>
    <row r="1126" spans="29:31" ht="18" customHeight="1" x14ac:dyDescent="0.25">
      <c r="AC1126" s="1"/>
      <c r="AE1126" s="1"/>
    </row>
    <row r="1127" spans="29:31" ht="18" customHeight="1" x14ac:dyDescent="0.25">
      <c r="AC1127" s="1"/>
      <c r="AE1127" s="1"/>
    </row>
    <row r="1128" spans="29:31" ht="18" customHeight="1" x14ac:dyDescent="0.25">
      <c r="AC1128" s="1"/>
      <c r="AE1128" s="1"/>
    </row>
    <row r="1129" spans="29:31" ht="18" customHeight="1" x14ac:dyDescent="0.25">
      <c r="AC1129" s="1"/>
      <c r="AE1129" s="1"/>
    </row>
    <row r="1130" spans="29:31" ht="18" customHeight="1" x14ac:dyDescent="0.25">
      <c r="AC1130" s="1"/>
      <c r="AE1130" s="1"/>
    </row>
    <row r="1131" spans="29:31" ht="18" customHeight="1" x14ac:dyDescent="0.25">
      <c r="AC1131" s="1"/>
      <c r="AE1131" s="1"/>
    </row>
    <row r="1132" spans="29:31" ht="18" customHeight="1" x14ac:dyDescent="0.25">
      <c r="AC1132" s="1"/>
      <c r="AE1132" s="1"/>
    </row>
    <row r="1133" spans="29:31" ht="18" customHeight="1" x14ac:dyDescent="0.25">
      <c r="AC1133" s="1"/>
      <c r="AE1133" s="1"/>
    </row>
    <row r="1134" spans="29:31" ht="18" customHeight="1" x14ac:dyDescent="0.25">
      <c r="AC1134" s="1"/>
      <c r="AE1134" s="1"/>
    </row>
    <row r="1135" spans="29:31" ht="18" customHeight="1" x14ac:dyDescent="0.25">
      <c r="AC1135" s="1"/>
      <c r="AE1135" s="1"/>
    </row>
    <row r="1136" spans="29:31" ht="18" customHeight="1" x14ac:dyDescent="0.25">
      <c r="AC1136" s="1"/>
      <c r="AE1136" s="1"/>
    </row>
    <row r="1137" spans="29:31" ht="18" customHeight="1" x14ac:dyDescent="0.25">
      <c r="AC1137" s="1"/>
      <c r="AE1137" s="1"/>
    </row>
    <row r="1138" spans="29:31" ht="18" customHeight="1" x14ac:dyDescent="0.25">
      <c r="AC1138" s="1"/>
      <c r="AE1138" s="1"/>
    </row>
    <row r="1139" spans="29:31" ht="18" customHeight="1" x14ac:dyDescent="0.25">
      <c r="AC1139" s="1"/>
      <c r="AE1139" s="1"/>
    </row>
    <row r="1140" spans="29:31" ht="18" customHeight="1" x14ac:dyDescent="0.25">
      <c r="AC1140" s="1"/>
      <c r="AE1140" s="1"/>
    </row>
    <row r="1141" spans="29:31" ht="18" customHeight="1" x14ac:dyDescent="0.25">
      <c r="AC1141" s="1"/>
      <c r="AE1141" s="1"/>
    </row>
    <row r="1142" spans="29:31" ht="18" customHeight="1" x14ac:dyDescent="0.25">
      <c r="AC1142" s="1"/>
      <c r="AE1142" s="1"/>
    </row>
    <row r="1143" spans="29:31" ht="18" customHeight="1" x14ac:dyDescent="0.25">
      <c r="AC1143" s="1"/>
      <c r="AE1143" s="1"/>
    </row>
    <row r="1144" spans="29:31" ht="18" customHeight="1" x14ac:dyDescent="0.25">
      <c r="AC1144" s="1"/>
      <c r="AE1144" s="1"/>
    </row>
    <row r="1145" spans="29:31" ht="18" customHeight="1" x14ac:dyDescent="0.25">
      <c r="AC1145" s="1"/>
      <c r="AE1145" s="1"/>
    </row>
    <row r="1146" spans="29:31" ht="18" customHeight="1" x14ac:dyDescent="0.25">
      <c r="AC1146" s="1"/>
      <c r="AE1146" s="1"/>
    </row>
    <row r="1147" spans="29:31" ht="18" customHeight="1" x14ac:dyDescent="0.25">
      <c r="AC1147" s="1"/>
      <c r="AE1147" s="1"/>
    </row>
    <row r="1148" spans="29:31" ht="18" customHeight="1" x14ac:dyDescent="0.25">
      <c r="AC1148" s="1"/>
      <c r="AE1148" s="1"/>
    </row>
    <row r="1149" spans="29:31" ht="18" customHeight="1" x14ac:dyDescent="0.25">
      <c r="AC1149" s="1"/>
      <c r="AE1149" s="1"/>
    </row>
    <row r="1150" spans="29:31" ht="18" customHeight="1" x14ac:dyDescent="0.25">
      <c r="AC1150" s="1"/>
      <c r="AE1150" s="1"/>
    </row>
    <row r="1151" spans="29:31" ht="18" customHeight="1" x14ac:dyDescent="0.25">
      <c r="AC1151" s="1"/>
      <c r="AE1151" s="1"/>
    </row>
    <row r="1152" spans="29:31" ht="18" customHeight="1" x14ac:dyDescent="0.25">
      <c r="AC1152" s="1"/>
      <c r="AE1152" s="1"/>
    </row>
    <row r="1153" spans="29:31" ht="18" customHeight="1" x14ac:dyDescent="0.25">
      <c r="AC1153" s="1"/>
      <c r="AE1153" s="1"/>
    </row>
    <row r="1154" spans="29:31" ht="18" customHeight="1" x14ac:dyDescent="0.25">
      <c r="AC1154" s="1"/>
      <c r="AE1154" s="1"/>
    </row>
    <row r="1155" spans="29:31" ht="18" customHeight="1" x14ac:dyDescent="0.25">
      <c r="AC1155" s="1"/>
      <c r="AE1155" s="1"/>
    </row>
    <row r="1156" spans="29:31" ht="18" customHeight="1" x14ac:dyDescent="0.25">
      <c r="AC1156" s="1"/>
      <c r="AE1156" s="1"/>
    </row>
    <row r="1157" spans="29:31" ht="18" customHeight="1" x14ac:dyDescent="0.25">
      <c r="AC1157" s="1"/>
      <c r="AE1157" s="1"/>
    </row>
    <row r="1158" spans="29:31" ht="18" customHeight="1" x14ac:dyDescent="0.25">
      <c r="AC1158" s="1"/>
      <c r="AE1158" s="1"/>
    </row>
    <row r="1159" spans="29:31" ht="18" customHeight="1" x14ac:dyDescent="0.25">
      <c r="AC1159" s="1"/>
      <c r="AE1159" s="1"/>
    </row>
    <row r="1160" spans="29:31" ht="18" customHeight="1" x14ac:dyDescent="0.25">
      <c r="AC1160" s="1"/>
      <c r="AE1160" s="1"/>
    </row>
    <row r="1161" spans="29:31" ht="18" customHeight="1" x14ac:dyDescent="0.25">
      <c r="AC1161" s="1"/>
      <c r="AE1161" s="1"/>
    </row>
    <row r="1162" spans="29:31" ht="18" customHeight="1" x14ac:dyDescent="0.25">
      <c r="AC1162" s="1"/>
      <c r="AE1162" s="1"/>
    </row>
    <row r="1163" spans="29:31" ht="18" customHeight="1" x14ac:dyDescent="0.25">
      <c r="AC1163" s="1"/>
      <c r="AE1163" s="1"/>
    </row>
    <row r="1164" spans="29:31" ht="18" customHeight="1" x14ac:dyDescent="0.25">
      <c r="AC1164" s="1"/>
      <c r="AE1164" s="1"/>
    </row>
    <row r="1165" spans="29:31" ht="18" customHeight="1" x14ac:dyDescent="0.25">
      <c r="AC1165" s="1"/>
      <c r="AE1165" s="1"/>
    </row>
    <row r="1166" spans="29:31" ht="18" customHeight="1" x14ac:dyDescent="0.25">
      <c r="AC1166" s="1"/>
      <c r="AE1166" s="1"/>
    </row>
    <row r="1167" spans="29:31" ht="18" customHeight="1" x14ac:dyDescent="0.25">
      <c r="AC1167" s="1"/>
      <c r="AE1167" s="1"/>
    </row>
    <row r="1168" spans="29:31" ht="18" customHeight="1" x14ac:dyDescent="0.25">
      <c r="AC1168" s="1"/>
      <c r="AE1168" s="1"/>
    </row>
    <row r="1169" spans="29:31" ht="18" customHeight="1" x14ac:dyDescent="0.25">
      <c r="AC1169" s="1"/>
      <c r="AE1169" s="1"/>
    </row>
    <row r="1170" spans="29:31" ht="18" customHeight="1" x14ac:dyDescent="0.25">
      <c r="AC1170" s="1"/>
      <c r="AE1170" s="1"/>
    </row>
    <row r="1171" spans="29:31" ht="18" customHeight="1" x14ac:dyDescent="0.25">
      <c r="AC1171" s="1"/>
      <c r="AE1171" s="1"/>
    </row>
    <row r="1172" spans="29:31" ht="18" customHeight="1" x14ac:dyDescent="0.25">
      <c r="AC1172" s="1"/>
      <c r="AE1172" s="1"/>
    </row>
    <row r="1173" spans="29:31" ht="18" customHeight="1" x14ac:dyDescent="0.25">
      <c r="AC1173" s="1"/>
      <c r="AE1173" s="1"/>
    </row>
    <row r="1174" spans="29:31" ht="18" customHeight="1" x14ac:dyDescent="0.25">
      <c r="AC1174" s="1"/>
      <c r="AE1174" s="1"/>
    </row>
    <row r="1175" spans="29:31" ht="18" customHeight="1" x14ac:dyDescent="0.25">
      <c r="AC1175" s="1"/>
      <c r="AE1175" s="1"/>
    </row>
    <row r="1176" spans="29:31" ht="18" customHeight="1" x14ac:dyDescent="0.25">
      <c r="AC1176" s="1"/>
      <c r="AE1176" s="1"/>
    </row>
    <row r="1177" spans="29:31" ht="18" customHeight="1" x14ac:dyDescent="0.25">
      <c r="AC1177" s="1"/>
      <c r="AE1177" s="1"/>
    </row>
    <row r="1178" spans="29:31" ht="18" customHeight="1" x14ac:dyDescent="0.25">
      <c r="AC1178" s="1"/>
      <c r="AE1178" s="1"/>
    </row>
    <row r="1179" spans="29:31" ht="18" customHeight="1" x14ac:dyDescent="0.25">
      <c r="AC1179" s="1"/>
      <c r="AE1179" s="1"/>
    </row>
    <row r="1180" spans="29:31" ht="18" customHeight="1" x14ac:dyDescent="0.25">
      <c r="AC1180" s="1"/>
      <c r="AE1180" s="1"/>
    </row>
    <row r="1181" spans="29:31" ht="18" customHeight="1" x14ac:dyDescent="0.25">
      <c r="AC1181" s="1"/>
      <c r="AE1181" s="1"/>
    </row>
    <row r="1182" spans="29:31" ht="18" customHeight="1" x14ac:dyDescent="0.25">
      <c r="AC1182" s="1"/>
      <c r="AE1182" s="1"/>
    </row>
    <row r="1183" spans="29:31" ht="18" customHeight="1" x14ac:dyDescent="0.25">
      <c r="AC1183" s="1"/>
      <c r="AE1183" s="1"/>
    </row>
    <row r="1184" spans="29:31" ht="18" customHeight="1" x14ac:dyDescent="0.25">
      <c r="AC1184" s="1"/>
      <c r="AE1184" s="1"/>
    </row>
    <row r="1185" spans="29:31" ht="18" customHeight="1" x14ac:dyDescent="0.25">
      <c r="AC1185" s="1"/>
      <c r="AE1185" s="1"/>
    </row>
    <row r="1186" spans="29:31" ht="18" customHeight="1" x14ac:dyDescent="0.25">
      <c r="AC1186" s="1"/>
      <c r="AE1186" s="1"/>
    </row>
    <row r="1187" spans="29:31" ht="18" customHeight="1" x14ac:dyDescent="0.25">
      <c r="AC1187" s="1"/>
      <c r="AE1187" s="1"/>
    </row>
    <row r="1188" spans="29:31" ht="18" customHeight="1" x14ac:dyDescent="0.25">
      <c r="AC1188" s="1"/>
      <c r="AE1188" s="1"/>
    </row>
    <row r="1189" spans="29:31" ht="18" customHeight="1" x14ac:dyDescent="0.25">
      <c r="AC1189" s="1"/>
      <c r="AE1189" s="1"/>
    </row>
    <row r="1190" spans="29:31" ht="18" customHeight="1" x14ac:dyDescent="0.25">
      <c r="AC1190" s="1"/>
      <c r="AE1190" s="1"/>
    </row>
    <row r="1191" spans="29:31" ht="18" customHeight="1" x14ac:dyDescent="0.25">
      <c r="AC1191" s="1"/>
      <c r="AE1191" s="1"/>
    </row>
    <row r="1192" spans="29:31" ht="18" customHeight="1" x14ac:dyDescent="0.25">
      <c r="AC1192" s="1"/>
      <c r="AE1192" s="1"/>
    </row>
    <row r="1193" spans="29:31" ht="18" customHeight="1" x14ac:dyDescent="0.25">
      <c r="AC1193" s="1"/>
      <c r="AE1193" s="1"/>
    </row>
    <row r="1194" spans="29:31" ht="18" customHeight="1" x14ac:dyDescent="0.25">
      <c r="AC1194" s="1"/>
      <c r="AE1194" s="1"/>
    </row>
    <row r="1195" spans="29:31" ht="18" customHeight="1" x14ac:dyDescent="0.25">
      <c r="AC1195" s="1"/>
      <c r="AE1195" s="1"/>
    </row>
    <row r="1196" spans="29:31" ht="18" customHeight="1" x14ac:dyDescent="0.25">
      <c r="AC1196" s="1"/>
      <c r="AE1196" s="1"/>
    </row>
    <row r="1197" spans="29:31" ht="18" customHeight="1" x14ac:dyDescent="0.25">
      <c r="AC1197" s="1"/>
      <c r="AE1197" s="1"/>
    </row>
    <row r="1198" spans="29:31" ht="18" customHeight="1" x14ac:dyDescent="0.25">
      <c r="AC1198" s="1"/>
      <c r="AE1198" s="1"/>
    </row>
    <row r="1199" spans="29:31" ht="18" customHeight="1" x14ac:dyDescent="0.25">
      <c r="AC1199" s="1"/>
      <c r="AE1199" s="1"/>
    </row>
    <row r="1200" spans="29:31" ht="18" customHeight="1" x14ac:dyDescent="0.25">
      <c r="AC1200" s="1"/>
      <c r="AE1200" s="1"/>
    </row>
    <row r="1201" spans="29:31" ht="18" customHeight="1" x14ac:dyDescent="0.25">
      <c r="AC1201" s="1"/>
      <c r="AE1201" s="1"/>
    </row>
    <row r="1202" spans="29:31" ht="18" customHeight="1" x14ac:dyDescent="0.25">
      <c r="AC1202" s="1"/>
      <c r="AE1202" s="1"/>
    </row>
    <row r="1203" spans="29:31" ht="18" customHeight="1" x14ac:dyDescent="0.25">
      <c r="AC1203" s="1"/>
      <c r="AE1203" s="1"/>
    </row>
    <row r="1204" spans="29:31" ht="18" customHeight="1" x14ac:dyDescent="0.25">
      <c r="AC1204" s="1"/>
      <c r="AE1204" s="1"/>
    </row>
    <row r="1205" spans="29:31" ht="18" customHeight="1" x14ac:dyDescent="0.25">
      <c r="AC1205" s="1"/>
      <c r="AE1205" s="1"/>
    </row>
    <row r="1206" spans="29:31" ht="18" customHeight="1" x14ac:dyDescent="0.25">
      <c r="AC1206" s="1"/>
      <c r="AE1206" s="1"/>
    </row>
    <row r="1207" spans="29:31" ht="18" customHeight="1" x14ac:dyDescent="0.25">
      <c r="AC1207" s="1"/>
      <c r="AE1207" s="1"/>
    </row>
    <row r="1208" spans="29:31" ht="18" customHeight="1" x14ac:dyDescent="0.25">
      <c r="AC1208" s="1"/>
      <c r="AE1208" s="1"/>
    </row>
    <row r="1209" spans="29:31" ht="18" customHeight="1" x14ac:dyDescent="0.25">
      <c r="AC1209" s="1"/>
      <c r="AE1209" s="1"/>
    </row>
    <row r="1210" spans="29:31" ht="18" customHeight="1" x14ac:dyDescent="0.25">
      <c r="AC1210" s="1"/>
      <c r="AE1210" s="1"/>
    </row>
    <row r="1211" spans="29:31" ht="18" customHeight="1" x14ac:dyDescent="0.25">
      <c r="AC1211" s="1"/>
      <c r="AE1211" s="1"/>
    </row>
    <row r="1212" spans="29:31" ht="18" customHeight="1" x14ac:dyDescent="0.25">
      <c r="AC1212" s="1"/>
      <c r="AE1212" s="1"/>
    </row>
    <row r="1213" spans="29:31" ht="18" customHeight="1" x14ac:dyDescent="0.25">
      <c r="AC1213" s="1"/>
      <c r="AE1213" s="1"/>
    </row>
    <row r="1214" spans="29:31" ht="18" customHeight="1" x14ac:dyDescent="0.25">
      <c r="AC1214" s="1"/>
      <c r="AE1214" s="1"/>
    </row>
    <row r="1215" spans="29:31" ht="18" customHeight="1" x14ac:dyDescent="0.25">
      <c r="AC1215" s="1"/>
      <c r="AE1215" s="1"/>
    </row>
    <row r="1216" spans="29:31" ht="18" customHeight="1" x14ac:dyDescent="0.25">
      <c r="AC1216" s="1"/>
      <c r="AE1216" s="1"/>
    </row>
    <row r="1217" spans="29:31" ht="18" customHeight="1" x14ac:dyDescent="0.25">
      <c r="AC1217" s="1"/>
      <c r="AE1217" s="1"/>
    </row>
    <row r="1218" spans="29:31" ht="18" customHeight="1" x14ac:dyDescent="0.25">
      <c r="AC1218" s="1"/>
      <c r="AE1218" s="1"/>
    </row>
    <row r="1219" spans="29:31" ht="18" customHeight="1" x14ac:dyDescent="0.25">
      <c r="AC1219" s="1"/>
      <c r="AE1219" s="1"/>
    </row>
    <row r="1220" spans="29:31" ht="18" customHeight="1" x14ac:dyDescent="0.25">
      <c r="AC1220" s="1"/>
      <c r="AE1220" s="1"/>
    </row>
    <row r="1221" spans="29:31" ht="18" customHeight="1" x14ac:dyDescent="0.25">
      <c r="AC1221" s="1"/>
      <c r="AE1221" s="1"/>
    </row>
    <row r="1222" spans="29:31" ht="18" customHeight="1" x14ac:dyDescent="0.25">
      <c r="AC1222" s="1"/>
      <c r="AE1222" s="1"/>
    </row>
    <row r="1223" spans="29:31" ht="18" customHeight="1" x14ac:dyDescent="0.25">
      <c r="AC1223" s="1"/>
      <c r="AE1223" s="1"/>
    </row>
    <row r="1224" spans="29:31" ht="18" customHeight="1" x14ac:dyDescent="0.25">
      <c r="AC1224" s="1"/>
      <c r="AE1224" s="1"/>
    </row>
    <row r="1225" spans="29:31" ht="18" customHeight="1" x14ac:dyDescent="0.25">
      <c r="AC1225" s="1"/>
      <c r="AE1225" s="1"/>
    </row>
    <row r="1226" spans="29:31" ht="18" customHeight="1" x14ac:dyDescent="0.25">
      <c r="AC1226" s="1"/>
      <c r="AE1226" s="1"/>
    </row>
    <row r="1227" spans="29:31" ht="18" customHeight="1" x14ac:dyDescent="0.25">
      <c r="AC1227" s="1"/>
      <c r="AE1227" s="1"/>
    </row>
    <row r="1228" spans="29:31" ht="18" customHeight="1" x14ac:dyDescent="0.25">
      <c r="AC1228" s="1"/>
      <c r="AE1228" s="1"/>
    </row>
    <row r="1229" spans="29:31" ht="18" customHeight="1" x14ac:dyDescent="0.25">
      <c r="AC1229" s="1"/>
      <c r="AE1229" s="1"/>
    </row>
    <row r="1230" spans="29:31" ht="18" customHeight="1" x14ac:dyDescent="0.25">
      <c r="AC1230" s="1"/>
      <c r="AE1230" s="1"/>
    </row>
    <row r="1231" spans="29:31" ht="18" customHeight="1" x14ac:dyDescent="0.25">
      <c r="AC1231" s="1"/>
      <c r="AE1231" s="1"/>
    </row>
    <row r="1232" spans="29:31" ht="18" customHeight="1" x14ac:dyDescent="0.25">
      <c r="AC1232" s="1"/>
      <c r="AE1232" s="1"/>
    </row>
    <row r="1233" spans="29:31" ht="18" customHeight="1" x14ac:dyDescent="0.25">
      <c r="AC1233" s="1"/>
      <c r="AE1233" s="1"/>
    </row>
    <row r="1234" spans="29:31" ht="18" customHeight="1" x14ac:dyDescent="0.25">
      <c r="AC1234" s="1"/>
      <c r="AE1234" s="1"/>
    </row>
    <row r="1235" spans="29:31" ht="18" customHeight="1" x14ac:dyDescent="0.25">
      <c r="AC1235" s="1"/>
      <c r="AE1235" s="1"/>
    </row>
    <row r="1236" spans="29:31" ht="18" customHeight="1" x14ac:dyDescent="0.25">
      <c r="AC1236" s="1"/>
      <c r="AE1236" s="1"/>
    </row>
    <row r="1237" spans="29:31" ht="18" customHeight="1" x14ac:dyDescent="0.25">
      <c r="AC1237" s="1"/>
      <c r="AE1237" s="1"/>
    </row>
    <row r="1238" spans="29:31" ht="18" customHeight="1" x14ac:dyDescent="0.25">
      <c r="AC1238" s="1"/>
      <c r="AE1238" s="1"/>
    </row>
    <row r="1239" spans="29:31" ht="18" customHeight="1" x14ac:dyDescent="0.25">
      <c r="AC1239" s="1"/>
      <c r="AE1239" s="1"/>
    </row>
    <row r="1240" spans="29:31" ht="18" customHeight="1" x14ac:dyDescent="0.25">
      <c r="AC1240" s="1"/>
      <c r="AE1240" s="1"/>
    </row>
    <row r="1241" spans="29:31" ht="18" customHeight="1" x14ac:dyDescent="0.25">
      <c r="AC1241" s="1"/>
      <c r="AE1241" s="1"/>
    </row>
    <row r="1242" spans="29:31" ht="18" customHeight="1" x14ac:dyDescent="0.25">
      <c r="AC1242" s="1"/>
      <c r="AE1242" s="1"/>
    </row>
    <row r="1243" spans="29:31" ht="18" customHeight="1" x14ac:dyDescent="0.25">
      <c r="AC1243" s="1"/>
      <c r="AE1243" s="1"/>
    </row>
    <row r="1244" spans="29:31" ht="18" customHeight="1" x14ac:dyDescent="0.25">
      <c r="AC1244" s="1"/>
      <c r="AE1244" s="1"/>
    </row>
    <row r="1245" spans="29:31" ht="18" customHeight="1" x14ac:dyDescent="0.25">
      <c r="AC1245" s="1"/>
      <c r="AE1245" s="1"/>
    </row>
    <row r="1246" spans="29:31" ht="18" customHeight="1" x14ac:dyDescent="0.25">
      <c r="AC1246" s="1"/>
      <c r="AE1246" s="1"/>
    </row>
    <row r="1247" spans="29:31" ht="18" customHeight="1" x14ac:dyDescent="0.25">
      <c r="AC1247" s="1"/>
      <c r="AE1247" s="1"/>
    </row>
    <row r="1248" spans="29:31" ht="18" customHeight="1" x14ac:dyDescent="0.25">
      <c r="AC1248" s="1"/>
      <c r="AE1248" s="1"/>
    </row>
    <row r="1249" spans="29:31" ht="18" customHeight="1" x14ac:dyDescent="0.25">
      <c r="AC1249" s="1"/>
      <c r="AE1249" s="1"/>
    </row>
    <row r="1250" spans="29:31" ht="18" customHeight="1" x14ac:dyDescent="0.25">
      <c r="AC1250" s="1"/>
      <c r="AE1250" s="1"/>
    </row>
    <row r="1251" spans="29:31" ht="18" customHeight="1" x14ac:dyDescent="0.25">
      <c r="AC1251" s="1"/>
      <c r="AE1251" s="1"/>
    </row>
    <row r="1252" spans="29:31" ht="18" customHeight="1" x14ac:dyDescent="0.25">
      <c r="AC1252" s="1"/>
      <c r="AE1252" s="1"/>
    </row>
    <row r="1253" spans="29:31" ht="18" customHeight="1" x14ac:dyDescent="0.25">
      <c r="AC1253" s="1"/>
      <c r="AE1253" s="1"/>
    </row>
    <row r="1254" spans="29:31" ht="18" customHeight="1" x14ac:dyDescent="0.25">
      <c r="AC1254" s="1"/>
      <c r="AE1254" s="1"/>
    </row>
    <row r="1255" spans="29:31" ht="18" customHeight="1" x14ac:dyDescent="0.25">
      <c r="AC1255" s="1"/>
      <c r="AE1255" s="1"/>
    </row>
    <row r="1256" spans="29:31" ht="18" customHeight="1" x14ac:dyDescent="0.25">
      <c r="AC1256" s="1"/>
      <c r="AE1256" s="1"/>
    </row>
    <row r="1257" spans="29:31" ht="18" customHeight="1" x14ac:dyDescent="0.25">
      <c r="AC1257" s="1"/>
      <c r="AE1257" s="1"/>
    </row>
    <row r="1258" spans="29:31" ht="18" customHeight="1" x14ac:dyDescent="0.25">
      <c r="AC1258" s="1"/>
      <c r="AE1258" s="1"/>
    </row>
    <row r="1259" spans="29:31" ht="18" customHeight="1" x14ac:dyDescent="0.25">
      <c r="AC1259" s="1"/>
      <c r="AE1259" s="1"/>
    </row>
    <row r="1260" spans="29:31" ht="18" customHeight="1" x14ac:dyDescent="0.25">
      <c r="AC1260" s="1"/>
      <c r="AE1260" s="1"/>
    </row>
    <row r="1261" spans="29:31" ht="18" customHeight="1" x14ac:dyDescent="0.25">
      <c r="AC1261" s="1"/>
      <c r="AE1261" s="1"/>
    </row>
    <row r="1262" spans="29:31" ht="18" customHeight="1" x14ac:dyDescent="0.25">
      <c r="AC1262" s="1"/>
      <c r="AE1262" s="1"/>
    </row>
    <row r="1263" spans="29:31" ht="18" customHeight="1" x14ac:dyDescent="0.25">
      <c r="AC1263" s="1"/>
      <c r="AE1263" s="1"/>
    </row>
    <row r="1264" spans="29:31" ht="18" customHeight="1" x14ac:dyDescent="0.25">
      <c r="AC1264" s="1"/>
      <c r="AE1264" s="1"/>
    </row>
    <row r="1265" spans="29:31" ht="18" customHeight="1" x14ac:dyDescent="0.25">
      <c r="AC1265" s="1"/>
      <c r="AE1265" s="1"/>
    </row>
    <row r="1266" spans="29:31" ht="18" customHeight="1" x14ac:dyDescent="0.25">
      <c r="AC1266" s="1"/>
      <c r="AE1266" s="1"/>
    </row>
    <row r="1267" spans="29:31" ht="18" customHeight="1" x14ac:dyDescent="0.25">
      <c r="AC1267" s="1"/>
      <c r="AE1267" s="1"/>
    </row>
    <row r="1268" spans="29:31" ht="18" customHeight="1" x14ac:dyDescent="0.25">
      <c r="AC1268" s="1"/>
      <c r="AE1268" s="1"/>
    </row>
    <row r="1269" spans="29:31" ht="18" customHeight="1" x14ac:dyDescent="0.25">
      <c r="AC1269" s="1"/>
      <c r="AE1269" s="1"/>
    </row>
    <row r="1270" spans="29:31" ht="18" customHeight="1" x14ac:dyDescent="0.25">
      <c r="AC1270" s="1"/>
      <c r="AE1270" s="1"/>
    </row>
    <row r="1271" spans="29:31" ht="18" customHeight="1" x14ac:dyDescent="0.25">
      <c r="AC1271" s="1"/>
      <c r="AE1271" s="1"/>
    </row>
    <row r="1272" spans="29:31" ht="18" customHeight="1" x14ac:dyDescent="0.25">
      <c r="AC1272" s="1"/>
      <c r="AE1272" s="1"/>
    </row>
    <row r="1273" spans="29:31" ht="18" customHeight="1" x14ac:dyDescent="0.25">
      <c r="AC1273" s="1"/>
      <c r="AE1273" s="1"/>
    </row>
    <row r="1274" spans="29:31" ht="18" customHeight="1" x14ac:dyDescent="0.25">
      <c r="AC1274" s="1"/>
      <c r="AE1274" s="1"/>
    </row>
    <row r="1275" spans="29:31" ht="18" customHeight="1" x14ac:dyDescent="0.25">
      <c r="AC1275" s="1"/>
      <c r="AE1275" s="1"/>
    </row>
    <row r="1276" spans="29:31" ht="18" customHeight="1" x14ac:dyDescent="0.25">
      <c r="AC1276" s="1"/>
      <c r="AE1276" s="1"/>
    </row>
    <row r="1277" spans="29:31" ht="18" customHeight="1" x14ac:dyDescent="0.25">
      <c r="AC1277" s="1"/>
      <c r="AE1277" s="1"/>
    </row>
    <row r="1278" spans="29:31" ht="18" customHeight="1" x14ac:dyDescent="0.25">
      <c r="AC1278" s="1"/>
      <c r="AE1278" s="1"/>
    </row>
    <row r="1279" spans="29:31" ht="18" customHeight="1" x14ac:dyDescent="0.25">
      <c r="AC1279" s="1"/>
      <c r="AE1279" s="1"/>
    </row>
    <row r="1280" spans="29:31" ht="18" customHeight="1" x14ac:dyDescent="0.25">
      <c r="AC1280" s="1"/>
      <c r="AE1280" s="1"/>
    </row>
    <row r="1281" spans="29:31" ht="18" customHeight="1" x14ac:dyDescent="0.25">
      <c r="AC1281" s="1"/>
      <c r="AE1281" s="1"/>
    </row>
    <row r="1282" spans="29:31" ht="18" customHeight="1" x14ac:dyDescent="0.25">
      <c r="AC1282" s="1"/>
      <c r="AE1282" s="1"/>
    </row>
    <row r="1283" spans="29:31" ht="18" customHeight="1" x14ac:dyDescent="0.25">
      <c r="AC1283" s="1"/>
      <c r="AE1283" s="1"/>
    </row>
    <row r="1284" spans="29:31" ht="18" customHeight="1" x14ac:dyDescent="0.25">
      <c r="AC1284" s="1"/>
      <c r="AE1284" s="1"/>
    </row>
    <row r="1285" spans="29:31" ht="18" customHeight="1" x14ac:dyDescent="0.25">
      <c r="AC1285" s="1"/>
      <c r="AE1285" s="1"/>
    </row>
    <row r="1286" spans="29:31" ht="18" customHeight="1" x14ac:dyDescent="0.25">
      <c r="AC1286" s="1"/>
      <c r="AE1286" s="1"/>
    </row>
    <row r="1287" spans="29:31" ht="18" customHeight="1" x14ac:dyDescent="0.25">
      <c r="AC1287" s="1"/>
      <c r="AE1287" s="1"/>
    </row>
    <row r="1288" spans="29:31" ht="18" customHeight="1" x14ac:dyDescent="0.25">
      <c r="AC1288" s="1"/>
      <c r="AE1288" s="1"/>
    </row>
    <row r="1289" spans="29:31" ht="18" customHeight="1" x14ac:dyDescent="0.25">
      <c r="AC1289" s="1"/>
      <c r="AE1289" s="1"/>
    </row>
    <row r="1290" spans="29:31" ht="18" customHeight="1" x14ac:dyDescent="0.25">
      <c r="AC1290" s="1"/>
      <c r="AE1290" s="1"/>
    </row>
    <row r="1291" spans="29:31" ht="18" customHeight="1" x14ac:dyDescent="0.25">
      <c r="AC1291" s="1"/>
      <c r="AE1291" s="1"/>
    </row>
    <row r="1292" spans="29:31" ht="18" customHeight="1" x14ac:dyDescent="0.25">
      <c r="AC1292" s="1"/>
      <c r="AE1292" s="1"/>
    </row>
    <row r="1293" spans="29:31" ht="18" customHeight="1" x14ac:dyDescent="0.25">
      <c r="AC1293" s="1"/>
      <c r="AE1293" s="1"/>
    </row>
    <row r="1294" spans="29:31" ht="18" customHeight="1" x14ac:dyDescent="0.25">
      <c r="AC1294" s="1"/>
      <c r="AE1294" s="1"/>
    </row>
    <row r="1295" spans="29:31" ht="18" customHeight="1" x14ac:dyDescent="0.25">
      <c r="AC1295" s="1"/>
      <c r="AE1295" s="1"/>
    </row>
    <row r="1296" spans="29:31" ht="18" customHeight="1" x14ac:dyDescent="0.25">
      <c r="AC1296" s="1"/>
      <c r="AE1296" s="1"/>
    </row>
    <row r="1297" spans="29:31" ht="18" customHeight="1" x14ac:dyDescent="0.25">
      <c r="AC1297" s="1"/>
      <c r="AE1297" s="1"/>
    </row>
    <row r="1298" spans="29:31" ht="18" customHeight="1" x14ac:dyDescent="0.25">
      <c r="AC1298" s="1"/>
      <c r="AE1298" s="1"/>
    </row>
    <row r="1299" spans="29:31" ht="18" customHeight="1" x14ac:dyDescent="0.25">
      <c r="AC1299" s="1"/>
      <c r="AE1299" s="1"/>
    </row>
    <row r="1300" spans="29:31" ht="18" customHeight="1" x14ac:dyDescent="0.25">
      <c r="AC1300" s="1"/>
      <c r="AE1300" s="1"/>
    </row>
    <row r="1301" spans="29:31" ht="18" customHeight="1" x14ac:dyDescent="0.25">
      <c r="AC1301" s="1"/>
      <c r="AE1301" s="1"/>
    </row>
    <row r="1302" spans="29:31" ht="18" customHeight="1" x14ac:dyDescent="0.25">
      <c r="AC1302" s="1"/>
      <c r="AE1302" s="1"/>
    </row>
    <row r="1303" spans="29:31" ht="18" customHeight="1" x14ac:dyDescent="0.25">
      <c r="AC1303" s="1"/>
      <c r="AE1303" s="1"/>
    </row>
    <row r="1304" spans="29:31" ht="18" customHeight="1" x14ac:dyDescent="0.25">
      <c r="AC1304" s="1"/>
      <c r="AE1304" s="1"/>
    </row>
    <row r="1305" spans="29:31" ht="18" customHeight="1" x14ac:dyDescent="0.25">
      <c r="AC1305" s="1"/>
      <c r="AE1305" s="1"/>
    </row>
    <row r="1306" spans="29:31" ht="18" customHeight="1" x14ac:dyDescent="0.25">
      <c r="AC1306" s="1"/>
      <c r="AE1306" s="1"/>
    </row>
    <row r="1307" spans="29:31" ht="18" customHeight="1" x14ac:dyDescent="0.25">
      <c r="AC1307" s="1"/>
      <c r="AE1307" s="1"/>
    </row>
    <row r="1308" spans="29:31" ht="18" customHeight="1" x14ac:dyDescent="0.25">
      <c r="AC1308" s="1"/>
      <c r="AE1308" s="1"/>
    </row>
    <row r="1309" spans="29:31" ht="18" customHeight="1" x14ac:dyDescent="0.25">
      <c r="AC1309" s="1"/>
      <c r="AE1309" s="1"/>
    </row>
    <row r="1310" spans="29:31" ht="18" customHeight="1" x14ac:dyDescent="0.25">
      <c r="AC1310" s="1"/>
      <c r="AE1310" s="1"/>
    </row>
    <row r="1311" spans="29:31" ht="18" customHeight="1" x14ac:dyDescent="0.25">
      <c r="AC1311" s="1"/>
      <c r="AE1311" s="1"/>
    </row>
    <row r="1312" spans="29:31" ht="18" customHeight="1" x14ac:dyDescent="0.25">
      <c r="AC1312" s="1"/>
      <c r="AE1312" s="1"/>
    </row>
    <row r="1313" spans="29:31" ht="18" customHeight="1" x14ac:dyDescent="0.25">
      <c r="AC1313" s="1"/>
      <c r="AE1313" s="1"/>
    </row>
    <row r="1314" spans="29:31" ht="18" customHeight="1" x14ac:dyDescent="0.25">
      <c r="AC1314" s="1"/>
      <c r="AE1314" s="1"/>
    </row>
    <row r="1315" spans="29:31" ht="18" customHeight="1" x14ac:dyDescent="0.25">
      <c r="AC1315" s="1"/>
      <c r="AE1315" s="1"/>
    </row>
    <row r="1316" spans="29:31" ht="18" customHeight="1" x14ac:dyDescent="0.25">
      <c r="AC1316" s="1"/>
      <c r="AE1316" s="1"/>
    </row>
    <row r="1317" spans="29:31" ht="18" customHeight="1" x14ac:dyDescent="0.25">
      <c r="AC1317" s="1"/>
      <c r="AE1317" s="1"/>
    </row>
    <row r="1318" spans="29:31" ht="18" customHeight="1" x14ac:dyDescent="0.25">
      <c r="AC1318" s="1"/>
      <c r="AE1318" s="1"/>
    </row>
    <row r="1319" spans="29:31" ht="18" customHeight="1" x14ac:dyDescent="0.25">
      <c r="AC1319" s="1"/>
      <c r="AE1319" s="1"/>
    </row>
    <row r="1320" spans="29:31" ht="18" customHeight="1" x14ac:dyDescent="0.25">
      <c r="AC1320" s="1"/>
      <c r="AE1320" s="1"/>
    </row>
    <row r="1321" spans="29:31" ht="18" customHeight="1" x14ac:dyDescent="0.25">
      <c r="AC1321" s="1"/>
      <c r="AE1321" s="1"/>
    </row>
    <row r="1322" spans="29:31" ht="18" customHeight="1" x14ac:dyDescent="0.25">
      <c r="AC1322" s="1"/>
      <c r="AE1322" s="1"/>
    </row>
    <row r="1323" spans="29:31" ht="18" customHeight="1" x14ac:dyDescent="0.25">
      <c r="AC1323" s="1"/>
      <c r="AE1323" s="1"/>
    </row>
    <row r="1324" spans="29:31" ht="18" customHeight="1" x14ac:dyDescent="0.25">
      <c r="AC1324" s="1"/>
      <c r="AE1324" s="1"/>
    </row>
    <row r="1325" spans="29:31" ht="18" customHeight="1" x14ac:dyDescent="0.25">
      <c r="AC1325" s="1"/>
      <c r="AE1325" s="1"/>
    </row>
    <row r="1326" spans="29:31" ht="18" customHeight="1" x14ac:dyDescent="0.25">
      <c r="AC1326" s="1"/>
      <c r="AE1326" s="1"/>
    </row>
    <row r="1327" spans="29:31" ht="18" customHeight="1" x14ac:dyDescent="0.25">
      <c r="AC1327" s="1"/>
      <c r="AE1327" s="1"/>
    </row>
    <row r="1328" spans="29:31" ht="18" customHeight="1" x14ac:dyDescent="0.25">
      <c r="AC1328" s="1"/>
      <c r="AE1328" s="1"/>
    </row>
    <row r="1329" spans="29:31" ht="18" customHeight="1" x14ac:dyDescent="0.25">
      <c r="AC1329" s="1"/>
      <c r="AE1329" s="1"/>
    </row>
    <row r="1330" spans="29:31" ht="18" customHeight="1" x14ac:dyDescent="0.25">
      <c r="AC1330" s="1"/>
      <c r="AE1330" s="1"/>
    </row>
    <row r="1331" spans="29:31" ht="18" customHeight="1" x14ac:dyDescent="0.25">
      <c r="AC1331" s="1"/>
      <c r="AE1331" s="1"/>
    </row>
    <row r="1332" spans="29:31" ht="18" customHeight="1" x14ac:dyDescent="0.25">
      <c r="AC1332" s="1"/>
      <c r="AE1332" s="1"/>
    </row>
    <row r="1333" spans="29:31" ht="18" customHeight="1" x14ac:dyDescent="0.25">
      <c r="AC1333" s="1"/>
      <c r="AE1333" s="1"/>
    </row>
    <row r="1334" spans="29:31" ht="18" customHeight="1" x14ac:dyDescent="0.25">
      <c r="AC1334" s="1"/>
      <c r="AE1334" s="1"/>
    </row>
    <row r="1335" spans="29:31" ht="18" customHeight="1" x14ac:dyDescent="0.25">
      <c r="AC1335" s="1"/>
      <c r="AE1335" s="1"/>
    </row>
    <row r="1336" spans="29:31" ht="18" customHeight="1" x14ac:dyDescent="0.25">
      <c r="AC1336" s="1"/>
      <c r="AE1336" s="1"/>
    </row>
    <row r="1337" spans="29:31" ht="18" customHeight="1" x14ac:dyDescent="0.25">
      <c r="AC1337" s="1"/>
      <c r="AE1337" s="1"/>
    </row>
    <row r="1338" spans="29:31" ht="18" customHeight="1" x14ac:dyDescent="0.25">
      <c r="AC1338" s="1"/>
      <c r="AE1338" s="1"/>
    </row>
    <row r="1339" spans="29:31" ht="18" customHeight="1" x14ac:dyDescent="0.25">
      <c r="AC1339" s="1"/>
      <c r="AE1339" s="1"/>
    </row>
    <row r="1340" spans="29:31" ht="18" customHeight="1" x14ac:dyDescent="0.25">
      <c r="AC1340" s="1"/>
      <c r="AE1340" s="1"/>
    </row>
    <row r="1341" spans="29:31" ht="18" customHeight="1" x14ac:dyDescent="0.25">
      <c r="AC1341" s="1"/>
      <c r="AE1341" s="1"/>
    </row>
    <row r="1342" spans="29:31" ht="18" customHeight="1" x14ac:dyDescent="0.25">
      <c r="AC1342" s="1"/>
      <c r="AE1342" s="1"/>
    </row>
    <row r="1343" spans="29:31" ht="18" customHeight="1" x14ac:dyDescent="0.25">
      <c r="AC1343" s="1"/>
      <c r="AE1343" s="1"/>
    </row>
    <row r="1344" spans="29:31" ht="18" customHeight="1" x14ac:dyDescent="0.25">
      <c r="AC1344" s="1"/>
      <c r="AE1344" s="1"/>
    </row>
    <row r="1345" spans="29:31" ht="18" customHeight="1" x14ac:dyDescent="0.25">
      <c r="AC1345" s="1"/>
      <c r="AE1345" s="1"/>
    </row>
    <row r="1346" spans="29:31" ht="18" customHeight="1" x14ac:dyDescent="0.25">
      <c r="AC1346" s="1"/>
      <c r="AE1346" s="1"/>
    </row>
    <row r="1347" spans="29:31" ht="18" customHeight="1" x14ac:dyDescent="0.25">
      <c r="AC1347" s="1"/>
      <c r="AE1347" s="1"/>
    </row>
    <row r="1348" spans="29:31" ht="18" customHeight="1" x14ac:dyDescent="0.25">
      <c r="AC1348" s="1"/>
      <c r="AE1348" s="1"/>
    </row>
    <row r="1349" spans="29:31" ht="18" customHeight="1" x14ac:dyDescent="0.25">
      <c r="AC1349" s="1"/>
      <c r="AE1349" s="1"/>
    </row>
    <row r="1350" spans="29:31" ht="18" customHeight="1" x14ac:dyDescent="0.25">
      <c r="AC1350" s="1"/>
      <c r="AE1350" s="1"/>
    </row>
    <row r="1351" spans="29:31" ht="18" customHeight="1" x14ac:dyDescent="0.25">
      <c r="AC1351" s="1"/>
      <c r="AE1351" s="1"/>
    </row>
    <row r="1352" spans="29:31" ht="18" customHeight="1" x14ac:dyDescent="0.25">
      <c r="AC1352" s="1"/>
      <c r="AE1352" s="1"/>
    </row>
    <row r="1353" spans="29:31" ht="18" customHeight="1" x14ac:dyDescent="0.25">
      <c r="AC1353" s="1"/>
      <c r="AE1353" s="1"/>
    </row>
    <row r="1354" spans="29:31" ht="18" customHeight="1" x14ac:dyDescent="0.25">
      <c r="AC1354" s="1"/>
      <c r="AE1354" s="1"/>
    </row>
    <row r="1355" spans="29:31" ht="18" customHeight="1" x14ac:dyDescent="0.25">
      <c r="AC1355" s="1"/>
      <c r="AE1355" s="1"/>
    </row>
    <row r="1356" spans="29:31" ht="18" customHeight="1" x14ac:dyDescent="0.25">
      <c r="AC1356" s="1"/>
      <c r="AE1356" s="1"/>
    </row>
    <row r="1357" spans="29:31" ht="18" customHeight="1" x14ac:dyDescent="0.25">
      <c r="AC1357" s="1"/>
      <c r="AE1357" s="1"/>
    </row>
    <row r="1358" spans="29:31" ht="18" customHeight="1" x14ac:dyDescent="0.25">
      <c r="AC1358" s="1"/>
      <c r="AE1358" s="1"/>
    </row>
    <row r="1359" spans="29:31" ht="18" customHeight="1" x14ac:dyDescent="0.25">
      <c r="AC1359" s="1"/>
      <c r="AE1359" s="1"/>
    </row>
    <row r="1360" spans="29:31" ht="18" customHeight="1" x14ac:dyDescent="0.25">
      <c r="AC1360" s="1"/>
      <c r="AE1360" s="1"/>
    </row>
    <row r="1361" spans="29:31" ht="18" customHeight="1" x14ac:dyDescent="0.25">
      <c r="AC1361" s="1"/>
      <c r="AE1361" s="1"/>
    </row>
    <row r="1362" spans="29:31" ht="18" customHeight="1" x14ac:dyDescent="0.25">
      <c r="AC1362" s="1"/>
      <c r="AE1362" s="1"/>
    </row>
    <row r="1363" spans="29:31" ht="18" customHeight="1" x14ac:dyDescent="0.25">
      <c r="AC1363" s="1"/>
      <c r="AE1363" s="1"/>
    </row>
    <row r="1364" spans="29:31" ht="18" customHeight="1" x14ac:dyDescent="0.25">
      <c r="AC1364" s="1"/>
      <c r="AE1364" s="1"/>
    </row>
    <row r="1365" spans="29:31" ht="18" customHeight="1" x14ac:dyDescent="0.25">
      <c r="AC1365" s="1"/>
      <c r="AE1365" s="1"/>
    </row>
    <row r="1366" spans="29:31" ht="18" customHeight="1" x14ac:dyDescent="0.25">
      <c r="AC1366" s="1"/>
      <c r="AE1366" s="1"/>
    </row>
    <row r="1367" spans="29:31" ht="18" customHeight="1" x14ac:dyDescent="0.25">
      <c r="AC1367" s="1"/>
      <c r="AE1367" s="1"/>
    </row>
    <row r="1368" spans="29:31" ht="18" customHeight="1" x14ac:dyDescent="0.25">
      <c r="AC1368" s="1"/>
      <c r="AE1368" s="1"/>
    </row>
    <row r="1369" spans="29:31" ht="18" customHeight="1" x14ac:dyDescent="0.25">
      <c r="AC1369" s="1"/>
      <c r="AE1369" s="1"/>
    </row>
    <row r="1370" spans="29:31" ht="18" customHeight="1" x14ac:dyDescent="0.25">
      <c r="AC1370" s="1"/>
      <c r="AE1370" s="1"/>
    </row>
    <row r="1371" spans="29:31" ht="18" customHeight="1" x14ac:dyDescent="0.25">
      <c r="AC1371" s="1"/>
      <c r="AE1371" s="1"/>
    </row>
    <row r="1372" spans="29:31" ht="18" customHeight="1" x14ac:dyDescent="0.25">
      <c r="AC1372" s="1"/>
      <c r="AE1372" s="1"/>
    </row>
    <row r="1373" spans="29:31" ht="18" customHeight="1" x14ac:dyDescent="0.25">
      <c r="AC1373" s="1"/>
      <c r="AE1373" s="1"/>
    </row>
    <row r="1374" spans="29:31" ht="18" customHeight="1" x14ac:dyDescent="0.25">
      <c r="AC1374" s="1"/>
      <c r="AE1374" s="1"/>
    </row>
    <row r="1375" spans="29:31" ht="18" customHeight="1" x14ac:dyDescent="0.25">
      <c r="AC1375" s="1"/>
      <c r="AE1375" s="1"/>
    </row>
    <row r="1376" spans="29:31" ht="18" customHeight="1" x14ac:dyDescent="0.25">
      <c r="AC1376" s="1"/>
      <c r="AE1376" s="1"/>
    </row>
    <row r="1377" spans="29:31" ht="18" customHeight="1" x14ac:dyDescent="0.25">
      <c r="AC1377" s="1"/>
      <c r="AE1377" s="1"/>
    </row>
    <row r="1378" spans="29:31" ht="18" customHeight="1" x14ac:dyDescent="0.25">
      <c r="AC1378" s="1"/>
      <c r="AE1378" s="1"/>
    </row>
    <row r="1379" spans="29:31" ht="18" customHeight="1" x14ac:dyDescent="0.25">
      <c r="AC1379" s="1"/>
      <c r="AE1379" s="1"/>
    </row>
    <row r="1380" spans="29:31" ht="18" customHeight="1" x14ac:dyDescent="0.25">
      <c r="AC1380" s="1"/>
      <c r="AE1380" s="1"/>
    </row>
    <row r="1381" spans="29:31" ht="18" customHeight="1" x14ac:dyDescent="0.25">
      <c r="AC1381" s="1"/>
      <c r="AE1381" s="1"/>
    </row>
    <row r="1382" spans="29:31" ht="18" customHeight="1" x14ac:dyDescent="0.25">
      <c r="AC1382" s="1"/>
      <c r="AE1382" s="1"/>
    </row>
    <row r="1383" spans="29:31" ht="18" customHeight="1" x14ac:dyDescent="0.25">
      <c r="AC1383" s="1"/>
      <c r="AE1383" s="1"/>
    </row>
    <row r="1384" spans="29:31" ht="18" customHeight="1" x14ac:dyDescent="0.25">
      <c r="AC1384" s="1"/>
      <c r="AE1384" s="1"/>
    </row>
    <row r="1385" spans="29:31" ht="18" customHeight="1" x14ac:dyDescent="0.25">
      <c r="AC1385" s="1"/>
      <c r="AE1385" s="1"/>
    </row>
    <row r="1386" spans="29:31" ht="18" customHeight="1" x14ac:dyDescent="0.25">
      <c r="AC1386" s="1"/>
      <c r="AE1386" s="1"/>
    </row>
    <row r="1387" spans="29:31" ht="18" customHeight="1" x14ac:dyDescent="0.25">
      <c r="AC1387" s="1"/>
      <c r="AE1387" s="1"/>
    </row>
    <row r="1388" spans="29:31" ht="18" customHeight="1" x14ac:dyDescent="0.25">
      <c r="AC1388" s="1"/>
      <c r="AE1388" s="1"/>
    </row>
    <row r="1389" spans="29:31" ht="18" customHeight="1" x14ac:dyDescent="0.25">
      <c r="AC1389" s="1"/>
      <c r="AE1389" s="1"/>
    </row>
    <row r="1390" spans="29:31" ht="18" customHeight="1" x14ac:dyDescent="0.25">
      <c r="AC1390" s="1"/>
      <c r="AE1390" s="1"/>
    </row>
    <row r="1391" spans="29:31" ht="18" customHeight="1" x14ac:dyDescent="0.25">
      <c r="AC1391" s="1"/>
      <c r="AE1391" s="1"/>
    </row>
    <row r="1392" spans="29:31" ht="18" customHeight="1" x14ac:dyDescent="0.25">
      <c r="AC1392" s="1"/>
      <c r="AE1392" s="1"/>
    </row>
    <row r="1393" spans="29:31" ht="18" customHeight="1" x14ac:dyDescent="0.25">
      <c r="AC1393" s="1"/>
      <c r="AE1393" s="1"/>
    </row>
    <row r="1394" spans="29:31" ht="18" customHeight="1" x14ac:dyDescent="0.25">
      <c r="AC1394" s="1"/>
      <c r="AE1394" s="1"/>
    </row>
    <row r="1395" spans="29:31" ht="18" customHeight="1" x14ac:dyDescent="0.25">
      <c r="AC1395" s="1"/>
      <c r="AE1395" s="1"/>
    </row>
    <row r="1396" spans="29:31" ht="18" customHeight="1" x14ac:dyDescent="0.25">
      <c r="AC1396" s="1"/>
      <c r="AE1396" s="1"/>
    </row>
    <row r="1397" spans="29:31" ht="18" customHeight="1" x14ac:dyDescent="0.25">
      <c r="AC1397" s="1"/>
      <c r="AE1397" s="1"/>
    </row>
    <row r="1398" spans="29:31" ht="18" customHeight="1" x14ac:dyDescent="0.25">
      <c r="AC1398" s="1"/>
      <c r="AE1398" s="1"/>
    </row>
    <row r="1399" spans="29:31" ht="18" customHeight="1" x14ac:dyDescent="0.25">
      <c r="AC1399" s="1"/>
      <c r="AE1399" s="1"/>
    </row>
    <row r="1400" spans="29:31" ht="18" customHeight="1" x14ac:dyDescent="0.25">
      <c r="AC1400" s="1"/>
      <c r="AE1400" s="1"/>
    </row>
    <row r="1401" spans="29:31" ht="18" customHeight="1" x14ac:dyDescent="0.25">
      <c r="AC1401" s="1"/>
      <c r="AE1401" s="1"/>
    </row>
    <row r="1402" spans="29:31" ht="18" customHeight="1" x14ac:dyDescent="0.25">
      <c r="AC1402" s="1"/>
      <c r="AE1402" s="1"/>
    </row>
    <row r="1403" spans="29:31" ht="18" customHeight="1" x14ac:dyDescent="0.25">
      <c r="AC1403" s="1"/>
      <c r="AE1403" s="1"/>
    </row>
    <row r="1404" spans="29:31" ht="18" customHeight="1" x14ac:dyDescent="0.25">
      <c r="AC1404" s="1"/>
      <c r="AE1404" s="1"/>
    </row>
    <row r="1405" spans="29:31" ht="18" customHeight="1" x14ac:dyDescent="0.25">
      <c r="AC1405" s="1"/>
      <c r="AE1405" s="1"/>
    </row>
    <row r="1406" spans="29:31" ht="18" customHeight="1" x14ac:dyDescent="0.25">
      <c r="AC1406" s="1"/>
      <c r="AE1406" s="1"/>
    </row>
    <row r="1407" spans="29:31" ht="18" customHeight="1" x14ac:dyDescent="0.25">
      <c r="AC1407" s="1"/>
      <c r="AE1407" s="1"/>
    </row>
    <row r="1408" spans="29:31" ht="18" customHeight="1" x14ac:dyDescent="0.25">
      <c r="AC1408" s="1"/>
      <c r="AE1408" s="1"/>
    </row>
    <row r="1409" spans="29:31" ht="18" customHeight="1" x14ac:dyDescent="0.25">
      <c r="AC1409" s="1"/>
      <c r="AE1409" s="1"/>
    </row>
    <row r="1410" spans="29:31" ht="18" customHeight="1" x14ac:dyDescent="0.25">
      <c r="AC1410" s="1"/>
      <c r="AE1410" s="1"/>
    </row>
    <row r="1411" spans="29:31" ht="18" customHeight="1" x14ac:dyDescent="0.25">
      <c r="AC1411" s="1"/>
      <c r="AE1411" s="1"/>
    </row>
    <row r="1412" spans="29:31" ht="18" customHeight="1" x14ac:dyDescent="0.25">
      <c r="AC1412" s="1"/>
      <c r="AE1412" s="1"/>
    </row>
    <row r="1413" spans="29:31" ht="18" customHeight="1" x14ac:dyDescent="0.25">
      <c r="AC1413" s="1"/>
      <c r="AE1413" s="1"/>
    </row>
    <row r="1414" spans="29:31" ht="18" customHeight="1" x14ac:dyDescent="0.25">
      <c r="AC1414" s="1"/>
      <c r="AE1414" s="1"/>
    </row>
    <row r="1415" spans="29:31" ht="18" customHeight="1" x14ac:dyDescent="0.25">
      <c r="AC1415" s="1"/>
      <c r="AE1415" s="1"/>
    </row>
    <row r="1416" spans="29:31" ht="18" customHeight="1" x14ac:dyDescent="0.25">
      <c r="AC1416" s="1"/>
      <c r="AE1416" s="1"/>
    </row>
    <row r="1417" spans="29:31" ht="18" customHeight="1" x14ac:dyDescent="0.25">
      <c r="AC1417" s="1"/>
      <c r="AE1417" s="1"/>
    </row>
    <row r="1418" spans="29:31" ht="18" customHeight="1" x14ac:dyDescent="0.25">
      <c r="AC1418" s="1"/>
      <c r="AE1418" s="1"/>
    </row>
    <row r="1419" spans="29:31" ht="18" customHeight="1" x14ac:dyDescent="0.25">
      <c r="AC1419" s="1"/>
      <c r="AE1419" s="1"/>
    </row>
    <row r="1420" spans="29:31" ht="18" customHeight="1" x14ac:dyDescent="0.25">
      <c r="AC1420" s="1"/>
      <c r="AE1420" s="1"/>
    </row>
    <row r="1421" spans="29:31" ht="18" customHeight="1" x14ac:dyDescent="0.25">
      <c r="AC1421" s="1"/>
      <c r="AE1421" s="1"/>
    </row>
    <row r="1422" spans="29:31" ht="18" customHeight="1" x14ac:dyDescent="0.25">
      <c r="AC1422" s="1"/>
      <c r="AE1422" s="1"/>
    </row>
    <row r="1423" spans="29:31" ht="18" customHeight="1" x14ac:dyDescent="0.25">
      <c r="AC1423" s="1"/>
      <c r="AE1423" s="1"/>
    </row>
    <row r="1424" spans="29:31" ht="18" customHeight="1" x14ac:dyDescent="0.25">
      <c r="AC1424" s="1"/>
      <c r="AE1424" s="1"/>
    </row>
    <row r="1425" spans="29:31" ht="18" customHeight="1" x14ac:dyDescent="0.25">
      <c r="AC1425" s="1"/>
      <c r="AE1425" s="1"/>
    </row>
    <row r="1426" spans="29:31" ht="18" customHeight="1" x14ac:dyDescent="0.25">
      <c r="AC1426" s="1"/>
      <c r="AE1426" s="1"/>
    </row>
    <row r="1427" spans="29:31" ht="18" customHeight="1" x14ac:dyDescent="0.25">
      <c r="AC1427" s="1"/>
      <c r="AE1427" s="1"/>
    </row>
    <row r="1428" spans="29:31" ht="18" customHeight="1" x14ac:dyDescent="0.25">
      <c r="AC1428" s="1"/>
      <c r="AE1428" s="1"/>
    </row>
    <row r="1429" spans="29:31" ht="18" customHeight="1" x14ac:dyDescent="0.25">
      <c r="AC1429" s="1"/>
      <c r="AE1429" s="1"/>
    </row>
    <row r="1430" spans="29:31" ht="18" customHeight="1" x14ac:dyDescent="0.25">
      <c r="AC1430" s="1"/>
      <c r="AE1430" s="1"/>
    </row>
    <row r="1431" spans="29:31" ht="18" customHeight="1" x14ac:dyDescent="0.25">
      <c r="AC1431" s="1"/>
      <c r="AE1431" s="1"/>
    </row>
    <row r="1432" spans="29:31" ht="18" customHeight="1" x14ac:dyDescent="0.25">
      <c r="AC1432" s="1"/>
      <c r="AE1432" s="1"/>
    </row>
    <row r="1433" spans="29:31" ht="18" customHeight="1" x14ac:dyDescent="0.25">
      <c r="AC1433" s="1"/>
      <c r="AE1433" s="1"/>
    </row>
    <row r="1434" spans="29:31" ht="18" customHeight="1" x14ac:dyDescent="0.25">
      <c r="AC1434" s="1"/>
      <c r="AE1434" s="1"/>
    </row>
    <row r="1435" spans="29:31" ht="18" customHeight="1" x14ac:dyDescent="0.25">
      <c r="AC1435" s="1"/>
      <c r="AE1435" s="1"/>
    </row>
    <row r="1436" spans="29:31" ht="18" customHeight="1" x14ac:dyDescent="0.25">
      <c r="AC1436" s="1"/>
      <c r="AE1436" s="1"/>
    </row>
    <row r="1437" spans="29:31" ht="18" customHeight="1" x14ac:dyDescent="0.25">
      <c r="AC1437" s="1"/>
      <c r="AE1437" s="1"/>
    </row>
    <row r="1438" spans="29:31" ht="18" customHeight="1" x14ac:dyDescent="0.25">
      <c r="AC1438" s="1"/>
      <c r="AE1438" s="1"/>
    </row>
    <row r="1439" spans="29:31" ht="18" customHeight="1" x14ac:dyDescent="0.25">
      <c r="AC1439" s="1"/>
      <c r="AE1439" s="1"/>
    </row>
    <row r="1440" spans="29:31" ht="18" customHeight="1" x14ac:dyDescent="0.25">
      <c r="AC1440" s="1"/>
      <c r="AE1440" s="1"/>
    </row>
    <row r="1441" spans="29:31" ht="18" customHeight="1" x14ac:dyDescent="0.25">
      <c r="AC1441" s="1"/>
      <c r="AE1441" s="1"/>
    </row>
    <row r="1442" spans="29:31" ht="18" customHeight="1" x14ac:dyDescent="0.25">
      <c r="AC1442" s="1"/>
      <c r="AE1442" s="1"/>
    </row>
    <row r="1443" spans="29:31" ht="18" customHeight="1" x14ac:dyDescent="0.25">
      <c r="AC1443" s="1"/>
      <c r="AE1443" s="1"/>
    </row>
    <row r="1444" spans="29:31" ht="18" customHeight="1" x14ac:dyDescent="0.25">
      <c r="AC1444" s="1"/>
      <c r="AE1444" s="1"/>
    </row>
    <row r="1445" spans="29:31" ht="18" customHeight="1" x14ac:dyDescent="0.25">
      <c r="AC1445" s="1"/>
      <c r="AE1445" s="1"/>
    </row>
    <row r="1446" spans="29:31" ht="18" customHeight="1" x14ac:dyDescent="0.25">
      <c r="AC1446" s="1"/>
      <c r="AE1446" s="1"/>
    </row>
    <row r="1447" spans="29:31" ht="18" customHeight="1" x14ac:dyDescent="0.25">
      <c r="AC1447" s="1"/>
      <c r="AE1447" s="1"/>
    </row>
    <row r="1448" spans="29:31" ht="18" customHeight="1" x14ac:dyDescent="0.25">
      <c r="AC1448" s="1"/>
      <c r="AE1448" s="1"/>
    </row>
    <row r="1449" spans="29:31" ht="18" customHeight="1" x14ac:dyDescent="0.25">
      <c r="AC1449" s="1"/>
      <c r="AE1449" s="1"/>
    </row>
    <row r="1450" spans="29:31" ht="18" customHeight="1" x14ac:dyDescent="0.25">
      <c r="AC1450" s="1"/>
      <c r="AE1450" s="1"/>
    </row>
    <row r="1451" spans="29:31" ht="18" customHeight="1" x14ac:dyDescent="0.25">
      <c r="AC1451" s="1"/>
      <c r="AE1451" s="1"/>
    </row>
    <row r="1452" spans="29:31" ht="18" customHeight="1" x14ac:dyDescent="0.25">
      <c r="AC1452" s="1"/>
      <c r="AE1452" s="1"/>
    </row>
    <row r="1453" spans="29:31" ht="18" customHeight="1" x14ac:dyDescent="0.25">
      <c r="AC1453" s="1"/>
      <c r="AE1453" s="1"/>
    </row>
    <row r="1454" spans="29:31" ht="18" customHeight="1" x14ac:dyDescent="0.25">
      <c r="AC1454" s="1"/>
      <c r="AE1454" s="1"/>
    </row>
    <row r="1455" spans="29:31" ht="18" customHeight="1" x14ac:dyDescent="0.25">
      <c r="AC1455" s="1"/>
      <c r="AE1455" s="1"/>
    </row>
    <row r="1456" spans="29:31" ht="18" customHeight="1" x14ac:dyDescent="0.25">
      <c r="AC1456" s="1"/>
      <c r="AE1456" s="1"/>
    </row>
    <row r="1457" spans="29:31" ht="18" customHeight="1" x14ac:dyDescent="0.25">
      <c r="AC1457" s="1"/>
      <c r="AE1457" s="1"/>
    </row>
    <row r="1458" spans="29:31" ht="18" customHeight="1" x14ac:dyDescent="0.25">
      <c r="AC1458" s="1"/>
      <c r="AE1458" s="1"/>
    </row>
    <row r="1459" spans="29:31" ht="18" customHeight="1" x14ac:dyDescent="0.25">
      <c r="AC1459" s="1"/>
      <c r="AE1459" s="1"/>
    </row>
    <row r="1460" spans="29:31" ht="18" customHeight="1" x14ac:dyDescent="0.25">
      <c r="AC1460" s="1"/>
      <c r="AE1460" s="1"/>
    </row>
    <row r="1461" spans="29:31" ht="18" customHeight="1" x14ac:dyDescent="0.25">
      <c r="AC1461" s="1"/>
      <c r="AE1461" s="1"/>
    </row>
    <row r="1462" spans="29:31" ht="18" customHeight="1" x14ac:dyDescent="0.25">
      <c r="AC1462" s="1"/>
      <c r="AE1462" s="1"/>
    </row>
    <row r="1463" spans="29:31" ht="18" customHeight="1" x14ac:dyDescent="0.25">
      <c r="AC1463" s="1"/>
      <c r="AE1463" s="1"/>
    </row>
    <row r="1464" spans="29:31" ht="18" customHeight="1" x14ac:dyDescent="0.25">
      <c r="AC1464" s="1"/>
      <c r="AE1464" s="1"/>
    </row>
    <row r="1465" spans="29:31" ht="18" customHeight="1" x14ac:dyDescent="0.25">
      <c r="AC1465" s="1"/>
      <c r="AE1465" s="1"/>
    </row>
    <row r="1466" spans="29:31" ht="18" customHeight="1" x14ac:dyDescent="0.25">
      <c r="AC1466" s="1"/>
      <c r="AE1466" s="1"/>
    </row>
    <row r="1467" spans="29:31" ht="18" customHeight="1" x14ac:dyDescent="0.25">
      <c r="AC1467" s="1"/>
      <c r="AE1467" s="1"/>
    </row>
    <row r="1468" spans="29:31" ht="18" customHeight="1" x14ac:dyDescent="0.25">
      <c r="AC1468" s="1"/>
      <c r="AE1468" s="1"/>
    </row>
    <row r="1469" spans="29:31" ht="18" customHeight="1" x14ac:dyDescent="0.25">
      <c r="AC1469" s="1"/>
      <c r="AE1469" s="1"/>
    </row>
    <row r="1470" spans="29:31" ht="18" customHeight="1" x14ac:dyDescent="0.25">
      <c r="AC1470" s="1"/>
      <c r="AE1470" s="1"/>
    </row>
    <row r="1471" spans="29:31" ht="18" customHeight="1" x14ac:dyDescent="0.25">
      <c r="AC1471" s="1"/>
      <c r="AE1471" s="1"/>
    </row>
    <row r="1472" spans="29:31" ht="18" customHeight="1" x14ac:dyDescent="0.25">
      <c r="AC1472" s="1"/>
      <c r="AE1472" s="1"/>
    </row>
    <row r="1473" spans="29:31" ht="18" customHeight="1" x14ac:dyDescent="0.25">
      <c r="AC1473" s="1"/>
      <c r="AE1473" s="1"/>
    </row>
    <row r="1474" spans="29:31" ht="18" customHeight="1" x14ac:dyDescent="0.25">
      <c r="AC1474" s="1"/>
      <c r="AE1474" s="1"/>
    </row>
    <row r="1475" spans="29:31" ht="18" customHeight="1" x14ac:dyDescent="0.25">
      <c r="AC1475" s="1"/>
      <c r="AE1475" s="1"/>
    </row>
    <row r="1476" spans="29:31" ht="18" customHeight="1" x14ac:dyDescent="0.25">
      <c r="AC1476" s="1"/>
      <c r="AE1476" s="1"/>
    </row>
    <row r="1477" spans="29:31" ht="18" customHeight="1" x14ac:dyDescent="0.25">
      <c r="AC1477" s="1"/>
      <c r="AE1477" s="1"/>
    </row>
    <row r="1478" spans="29:31" ht="18" customHeight="1" x14ac:dyDescent="0.25">
      <c r="AC1478" s="1"/>
      <c r="AE1478" s="1"/>
    </row>
    <row r="1479" spans="29:31" ht="18" customHeight="1" x14ac:dyDescent="0.25">
      <c r="AC1479" s="1"/>
      <c r="AE1479" s="1"/>
    </row>
    <row r="1480" spans="29:31" ht="18" customHeight="1" x14ac:dyDescent="0.25">
      <c r="AC1480" s="1"/>
      <c r="AE1480" s="1"/>
    </row>
    <row r="1481" spans="29:31" ht="18" customHeight="1" x14ac:dyDescent="0.25">
      <c r="AC1481" s="1"/>
      <c r="AE1481" s="1"/>
    </row>
    <row r="1482" spans="29:31" ht="18" customHeight="1" x14ac:dyDescent="0.25">
      <c r="AC1482" s="1"/>
      <c r="AE1482" s="1"/>
    </row>
    <row r="1483" spans="29:31" ht="18" customHeight="1" x14ac:dyDescent="0.25">
      <c r="AC1483" s="1"/>
      <c r="AE1483" s="1"/>
    </row>
    <row r="1484" spans="29:31" ht="18" customHeight="1" x14ac:dyDescent="0.25">
      <c r="AC1484" s="1"/>
      <c r="AE1484" s="1"/>
    </row>
    <row r="1485" spans="29:31" ht="18" customHeight="1" x14ac:dyDescent="0.25">
      <c r="AC1485" s="1"/>
      <c r="AE1485" s="1"/>
    </row>
    <row r="1486" spans="29:31" ht="18" customHeight="1" x14ac:dyDescent="0.25">
      <c r="AC1486" s="1"/>
      <c r="AE1486" s="1"/>
    </row>
    <row r="1487" spans="29:31" ht="18" customHeight="1" x14ac:dyDescent="0.25">
      <c r="AC1487" s="1"/>
      <c r="AE1487" s="1"/>
    </row>
    <row r="1488" spans="29:31" ht="18" customHeight="1" x14ac:dyDescent="0.25">
      <c r="AC1488" s="1"/>
      <c r="AE1488" s="1"/>
    </row>
    <row r="1489" spans="29:31" ht="18" customHeight="1" x14ac:dyDescent="0.25">
      <c r="AC1489" s="1"/>
      <c r="AE1489" s="1"/>
    </row>
    <row r="1490" spans="29:31" ht="18" customHeight="1" x14ac:dyDescent="0.25">
      <c r="AC1490" s="1"/>
      <c r="AE1490" s="1"/>
    </row>
    <row r="1491" spans="29:31" ht="18" customHeight="1" x14ac:dyDescent="0.25">
      <c r="AC1491" s="1"/>
      <c r="AE1491" s="1"/>
    </row>
    <row r="1492" spans="29:31" ht="18" customHeight="1" x14ac:dyDescent="0.25">
      <c r="AC1492" s="1"/>
      <c r="AE1492" s="1"/>
    </row>
    <row r="1493" spans="29:31" ht="18" customHeight="1" x14ac:dyDescent="0.25">
      <c r="AC1493" s="1"/>
      <c r="AE1493" s="1"/>
    </row>
    <row r="1494" spans="29:31" ht="18" customHeight="1" x14ac:dyDescent="0.25">
      <c r="AC1494" s="1"/>
      <c r="AE1494" s="1"/>
    </row>
    <row r="1495" spans="29:31" ht="18" customHeight="1" x14ac:dyDescent="0.25">
      <c r="AC1495" s="1"/>
      <c r="AE1495" s="1"/>
    </row>
    <row r="1496" spans="29:31" ht="18" customHeight="1" x14ac:dyDescent="0.25">
      <c r="AC1496" s="1"/>
      <c r="AE1496" s="1"/>
    </row>
    <row r="1497" spans="29:31" ht="18" customHeight="1" x14ac:dyDescent="0.25">
      <c r="AC1497" s="1"/>
      <c r="AE1497" s="1"/>
    </row>
    <row r="1498" spans="29:31" ht="18" customHeight="1" x14ac:dyDescent="0.25">
      <c r="AC1498" s="1"/>
      <c r="AE1498" s="1"/>
    </row>
    <row r="1499" spans="29:31" ht="18" customHeight="1" x14ac:dyDescent="0.25">
      <c r="AC1499" s="1"/>
      <c r="AE1499" s="1"/>
    </row>
    <row r="1500" spans="29:31" ht="18" customHeight="1" x14ac:dyDescent="0.25">
      <c r="AC1500" s="1"/>
      <c r="AE1500" s="1"/>
    </row>
    <row r="1501" spans="29:31" ht="18" customHeight="1" x14ac:dyDescent="0.25">
      <c r="AC1501" s="1"/>
      <c r="AE1501" s="1"/>
    </row>
    <row r="1502" spans="29:31" ht="18" customHeight="1" x14ac:dyDescent="0.25">
      <c r="AC1502" s="1"/>
      <c r="AE1502" s="1"/>
    </row>
    <row r="1503" spans="29:31" ht="18" customHeight="1" x14ac:dyDescent="0.25">
      <c r="AC1503" s="1"/>
      <c r="AE1503" s="1"/>
    </row>
    <row r="1504" spans="29:31" ht="18" customHeight="1" x14ac:dyDescent="0.25">
      <c r="AC1504" s="1"/>
      <c r="AE1504" s="1"/>
    </row>
    <row r="1505" spans="29:31" ht="18" customHeight="1" x14ac:dyDescent="0.25">
      <c r="AC1505" s="1"/>
      <c r="AE1505" s="1"/>
    </row>
    <row r="1506" spans="29:31" ht="18" customHeight="1" x14ac:dyDescent="0.25">
      <c r="AC1506" s="1"/>
      <c r="AE1506" s="1"/>
    </row>
    <row r="1507" spans="29:31" ht="18" customHeight="1" x14ac:dyDescent="0.25">
      <c r="AC1507" s="1"/>
      <c r="AE1507" s="1"/>
    </row>
    <row r="1508" spans="29:31" ht="18" customHeight="1" x14ac:dyDescent="0.25">
      <c r="AC1508" s="1"/>
      <c r="AE1508" s="1"/>
    </row>
    <row r="1509" spans="29:31" ht="18" customHeight="1" x14ac:dyDescent="0.25">
      <c r="AC1509" s="1"/>
      <c r="AE1509" s="1"/>
    </row>
    <row r="1510" spans="29:31" ht="18" customHeight="1" x14ac:dyDescent="0.25">
      <c r="AC1510" s="1"/>
      <c r="AE1510" s="1"/>
    </row>
    <row r="1511" spans="29:31" ht="18" customHeight="1" x14ac:dyDescent="0.25">
      <c r="AC1511" s="1"/>
      <c r="AE1511" s="1"/>
    </row>
    <row r="1512" spans="29:31" ht="18" customHeight="1" x14ac:dyDescent="0.25">
      <c r="AC1512" s="1"/>
      <c r="AE1512" s="1"/>
    </row>
    <row r="1513" spans="29:31" ht="18" customHeight="1" x14ac:dyDescent="0.25">
      <c r="AC1513" s="1"/>
      <c r="AE1513" s="1"/>
    </row>
    <row r="1514" spans="29:31" ht="18" customHeight="1" x14ac:dyDescent="0.25">
      <c r="AC1514" s="1"/>
      <c r="AE1514" s="1"/>
    </row>
    <row r="1515" spans="29:31" ht="18" customHeight="1" x14ac:dyDescent="0.25">
      <c r="AC1515" s="1"/>
      <c r="AE1515" s="1"/>
    </row>
    <row r="1516" spans="29:31" ht="18" customHeight="1" x14ac:dyDescent="0.25">
      <c r="AC1516" s="1"/>
      <c r="AE1516" s="1"/>
    </row>
    <row r="1517" spans="29:31" ht="18" customHeight="1" x14ac:dyDescent="0.25">
      <c r="AC1517" s="1"/>
      <c r="AE1517" s="1"/>
    </row>
    <row r="1518" spans="29:31" ht="18" customHeight="1" x14ac:dyDescent="0.25">
      <c r="AC1518" s="1"/>
      <c r="AE1518" s="1"/>
    </row>
    <row r="1519" spans="29:31" ht="18" customHeight="1" x14ac:dyDescent="0.25">
      <c r="AC1519" s="1"/>
      <c r="AE1519" s="1"/>
    </row>
    <row r="1520" spans="29:31" ht="18" customHeight="1" x14ac:dyDescent="0.25">
      <c r="AC1520" s="1"/>
      <c r="AE1520" s="1"/>
    </row>
    <row r="1521" spans="29:31" ht="18" customHeight="1" x14ac:dyDescent="0.25">
      <c r="AC1521" s="1"/>
      <c r="AE1521" s="1"/>
    </row>
    <row r="1522" spans="29:31" ht="18" customHeight="1" x14ac:dyDescent="0.25">
      <c r="AC1522" s="1"/>
      <c r="AE1522" s="1"/>
    </row>
    <row r="1523" spans="29:31" ht="18" customHeight="1" x14ac:dyDescent="0.25">
      <c r="AC1523" s="1"/>
      <c r="AE1523" s="1"/>
    </row>
    <row r="1524" spans="29:31" ht="18" customHeight="1" x14ac:dyDescent="0.25">
      <c r="AC1524" s="1"/>
      <c r="AE1524" s="1"/>
    </row>
    <row r="1525" spans="29:31" ht="18" customHeight="1" x14ac:dyDescent="0.25">
      <c r="AC1525" s="1"/>
      <c r="AE1525" s="1"/>
    </row>
    <row r="1526" spans="29:31" ht="18" customHeight="1" x14ac:dyDescent="0.25">
      <c r="AC1526" s="1"/>
      <c r="AE1526" s="1"/>
    </row>
    <row r="1527" spans="29:31" ht="18" customHeight="1" x14ac:dyDescent="0.25">
      <c r="AC1527" s="1"/>
      <c r="AE1527" s="1"/>
    </row>
    <row r="1528" spans="29:31" ht="18" customHeight="1" x14ac:dyDescent="0.25">
      <c r="AC1528" s="1"/>
      <c r="AE1528" s="1"/>
    </row>
    <row r="1529" spans="29:31" ht="18" customHeight="1" x14ac:dyDescent="0.25">
      <c r="AC1529" s="1"/>
      <c r="AE1529" s="1"/>
    </row>
    <row r="1530" spans="29:31" ht="18" customHeight="1" x14ac:dyDescent="0.25">
      <c r="AC1530" s="1"/>
      <c r="AE1530" s="1"/>
    </row>
    <row r="1531" spans="29:31" ht="18" customHeight="1" x14ac:dyDescent="0.25">
      <c r="AC1531" s="1"/>
      <c r="AE1531" s="1"/>
    </row>
    <row r="1532" spans="29:31" ht="18" customHeight="1" x14ac:dyDescent="0.25">
      <c r="AC1532" s="1"/>
      <c r="AE1532" s="1"/>
    </row>
    <row r="1533" spans="29:31" ht="18" customHeight="1" x14ac:dyDescent="0.25">
      <c r="AC1533" s="1"/>
      <c r="AE1533" s="1"/>
    </row>
    <row r="1534" spans="29:31" ht="18" customHeight="1" x14ac:dyDescent="0.25">
      <c r="AC1534" s="1"/>
      <c r="AE1534" s="1"/>
    </row>
    <row r="1535" spans="29:31" ht="18" customHeight="1" x14ac:dyDescent="0.25">
      <c r="AC1535" s="1"/>
      <c r="AE1535" s="1"/>
    </row>
    <row r="1536" spans="29:31" ht="18" customHeight="1" x14ac:dyDescent="0.25">
      <c r="AC1536" s="1"/>
      <c r="AE1536" s="1"/>
    </row>
    <row r="1537" spans="29:31" ht="18" customHeight="1" x14ac:dyDescent="0.25">
      <c r="AC1537" s="1"/>
      <c r="AE1537" s="1"/>
    </row>
    <row r="1538" spans="29:31" ht="18" customHeight="1" x14ac:dyDescent="0.25">
      <c r="AC1538" s="1"/>
      <c r="AE1538" s="1"/>
    </row>
    <row r="1539" spans="29:31" ht="18" customHeight="1" x14ac:dyDescent="0.25">
      <c r="AC1539" s="1"/>
      <c r="AE1539" s="1"/>
    </row>
    <row r="1540" spans="29:31" ht="18" customHeight="1" x14ac:dyDescent="0.25">
      <c r="AC1540" s="1"/>
      <c r="AE1540" s="1"/>
    </row>
    <row r="1541" spans="29:31" ht="18" customHeight="1" x14ac:dyDescent="0.25">
      <c r="AC1541" s="1"/>
      <c r="AE1541" s="1"/>
    </row>
    <row r="1542" spans="29:31" ht="18" customHeight="1" x14ac:dyDescent="0.25">
      <c r="AC1542" s="1"/>
      <c r="AE1542" s="1"/>
    </row>
    <row r="1543" spans="29:31" ht="18" customHeight="1" x14ac:dyDescent="0.25">
      <c r="AC1543" s="1"/>
      <c r="AE1543" s="1"/>
    </row>
    <row r="1544" spans="29:31" ht="18" customHeight="1" x14ac:dyDescent="0.25">
      <c r="AC1544" s="1"/>
      <c r="AE1544" s="1"/>
    </row>
    <row r="1545" spans="29:31" ht="18" customHeight="1" x14ac:dyDescent="0.25">
      <c r="AC1545" s="1"/>
      <c r="AE1545" s="1"/>
    </row>
    <row r="1546" spans="29:31" ht="18" customHeight="1" x14ac:dyDescent="0.25">
      <c r="AC1546" s="1"/>
      <c r="AE1546" s="1"/>
    </row>
    <row r="1547" spans="29:31" ht="18" customHeight="1" x14ac:dyDescent="0.25">
      <c r="AC1547" s="1"/>
      <c r="AE1547" s="1"/>
    </row>
    <row r="1548" spans="29:31" ht="18" customHeight="1" x14ac:dyDescent="0.25">
      <c r="AC1548" s="1"/>
      <c r="AE1548" s="1"/>
    </row>
    <row r="1549" spans="29:31" ht="18" customHeight="1" x14ac:dyDescent="0.25">
      <c r="AC1549" s="1"/>
      <c r="AE1549" s="1"/>
    </row>
    <row r="1550" spans="29:31" ht="18" customHeight="1" x14ac:dyDescent="0.25">
      <c r="AC1550" s="1"/>
      <c r="AE1550" s="1"/>
    </row>
    <row r="1551" spans="29:31" ht="18" customHeight="1" x14ac:dyDescent="0.25">
      <c r="AC1551" s="1"/>
      <c r="AE1551" s="1"/>
    </row>
    <row r="1552" spans="29:31" ht="18" customHeight="1" x14ac:dyDescent="0.25">
      <c r="AC1552" s="1"/>
      <c r="AE1552" s="1"/>
    </row>
    <row r="1553" spans="29:31" ht="18" customHeight="1" x14ac:dyDescent="0.25">
      <c r="AC1553" s="1"/>
      <c r="AE1553" s="1"/>
    </row>
    <row r="1554" spans="29:31" ht="18" customHeight="1" x14ac:dyDescent="0.25">
      <c r="AC1554" s="1"/>
      <c r="AE1554" s="1"/>
    </row>
    <row r="1555" spans="29:31" ht="18" customHeight="1" x14ac:dyDescent="0.25">
      <c r="AC1555" s="1"/>
      <c r="AE1555" s="1"/>
    </row>
    <row r="1556" spans="29:31" ht="18" customHeight="1" x14ac:dyDescent="0.25">
      <c r="AC1556" s="1"/>
      <c r="AE1556" s="1"/>
    </row>
    <row r="1557" spans="29:31" ht="18" customHeight="1" x14ac:dyDescent="0.25">
      <c r="AC1557" s="1"/>
      <c r="AE1557" s="1"/>
    </row>
    <row r="1558" spans="29:31" ht="18" customHeight="1" x14ac:dyDescent="0.25">
      <c r="AC1558" s="1"/>
      <c r="AE1558" s="1"/>
    </row>
    <row r="1559" spans="29:31" ht="18" customHeight="1" x14ac:dyDescent="0.25">
      <c r="AC1559" s="1"/>
      <c r="AE1559" s="1"/>
    </row>
    <row r="1560" spans="29:31" ht="18" customHeight="1" x14ac:dyDescent="0.25">
      <c r="AC1560" s="1"/>
      <c r="AE1560" s="1"/>
    </row>
    <row r="1561" spans="29:31" ht="18" customHeight="1" x14ac:dyDescent="0.25">
      <c r="AC1561" s="1"/>
      <c r="AE1561" s="1"/>
    </row>
    <row r="1562" spans="29:31" ht="18" customHeight="1" x14ac:dyDescent="0.25">
      <c r="AC1562" s="1"/>
      <c r="AE1562" s="1"/>
    </row>
    <row r="1563" spans="29:31" ht="18" customHeight="1" x14ac:dyDescent="0.25">
      <c r="AC1563" s="1"/>
      <c r="AE1563" s="1"/>
    </row>
    <row r="1564" spans="29:31" ht="18" customHeight="1" x14ac:dyDescent="0.25">
      <c r="AC1564" s="1"/>
      <c r="AE1564" s="1"/>
    </row>
    <row r="1565" spans="29:31" ht="18" customHeight="1" x14ac:dyDescent="0.25">
      <c r="AC1565" s="1"/>
      <c r="AE1565" s="1"/>
    </row>
    <row r="1566" spans="29:31" ht="18" customHeight="1" x14ac:dyDescent="0.25">
      <c r="AC1566" s="1"/>
      <c r="AE1566" s="1"/>
    </row>
    <row r="1567" spans="29:31" ht="18" customHeight="1" x14ac:dyDescent="0.25">
      <c r="AC1567" s="1"/>
      <c r="AE1567" s="1"/>
    </row>
    <row r="1568" spans="29:31" ht="18" customHeight="1" x14ac:dyDescent="0.25">
      <c r="AC1568" s="1"/>
      <c r="AE1568" s="1"/>
    </row>
    <row r="1569" spans="29:31" ht="18" customHeight="1" x14ac:dyDescent="0.25">
      <c r="AC1569" s="1"/>
      <c r="AE1569" s="1"/>
    </row>
    <row r="1570" spans="29:31" ht="18" customHeight="1" x14ac:dyDescent="0.25">
      <c r="AC1570" s="1"/>
      <c r="AE1570" s="1"/>
    </row>
    <row r="1571" spans="29:31" ht="18" customHeight="1" x14ac:dyDescent="0.25">
      <c r="AC1571" s="1"/>
      <c r="AE1571" s="1"/>
    </row>
    <row r="1572" spans="29:31" ht="18" customHeight="1" x14ac:dyDescent="0.25">
      <c r="AC1572" s="1"/>
      <c r="AE1572" s="1"/>
    </row>
    <row r="1573" spans="29:31" ht="18" customHeight="1" x14ac:dyDescent="0.25">
      <c r="AC1573" s="1"/>
      <c r="AE1573" s="1"/>
    </row>
    <row r="1574" spans="29:31" ht="18" customHeight="1" x14ac:dyDescent="0.25">
      <c r="AC1574" s="1"/>
      <c r="AE1574" s="1"/>
    </row>
    <row r="1575" spans="29:31" ht="18" customHeight="1" x14ac:dyDescent="0.25">
      <c r="AC1575" s="1"/>
      <c r="AE1575" s="1"/>
    </row>
    <row r="1576" spans="29:31" ht="18" customHeight="1" x14ac:dyDescent="0.25">
      <c r="AC1576" s="1"/>
      <c r="AE1576" s="1"/>
    </row>
    <row r="1577" spans="29:31" ht="18" customHeight="1" x14ac:dyDescent="0.25">
      <c r="AC1577" s="1"/>
      <c r="AE1577" s="1"/>
    </row>
    <row r="1578" spans="29:31" ht="18" customHeight="1" x14ac:dyDescent="0.25">
      <c r="AC1578" s="1"/>
      <c r="AE1578" s="1"/>
    </row>
    <row r="1579" spans="29:31" ht="18" customHeight="1" x14ac:dyDescent="0.25">
      <c r="AC1579" s="1"/>
      <c r="AE1579" s="1"/>
    </row>
    <row r="1580" spans="29:31" ht="18" customHeight="1" x14ac:dyDescent="0.25">
      <c r="AC1580" s="1"/>
      <c r="AE1580" s="1"/>
    </row>
    <row r="1581" spans="29:31" ht="18" customHeight="1" x14ac:dyDescent="0.25">
      <c r="AC1581" s="1"/>
      <c r="AE1581" s="1"/>
    </row>
    <row r="1582" spans="29:31" ht="18" customHeight="1" x14ac:dyDescent="0.25">
      <c r="AC1582" s="1"/>
      <c r="AE1582" s="1"/>
    </row>
    <row r="1583" spans="29:31" ht="18" customHeight="1" x14ac:dyDescent="0.25">
      <c r="AC1583" s="1"/>
      <c r="AE1583" s="1"/>
    </row>
    <row r="1584" spans="29:31" ht="18" customHeight="1" x14ac:dyDescent="0.25">
      <c r="AC1584" s="1"/>
      <c r="AE1584" s="1"/>
    </row>
    <row r="1585" spans="29:31" ht="18" customHeight="1" x14ac:dyDescent="0.25">
      <c r="AC1585" s="1"/>
      <c r="AE1585" s="1"/>
    </row>
    <row r="1586" spans="29:31" ht="18" customHeight="1" x14ac:dyDescent="0.25">
      <c r="AC1586" s="1"/>
      <c r="AE1586" s="1"/>
    </row>
    <row r="1587" spans="29:31" ht="18" customHeight="1" x14ac:dyDescent="0.25">
      <c r="AC1587" s="1"/>
      <c r="AE1587" s="1"/>
    </row>
    <row r="1588" spans="29:31" ht="18" customHeight="1" x14ac:dyDescent="0.25">
      <c r="AC1588" s="1"/>
      <c r="AE1588" s="1"/>
    </row>
    <row r="1589" spans="29:31" ht="18" customHeight="1" x14ac:dyDescent="0.25">
      <c r="AC1589" s="1"/>
      <c r="AE1589" s="1"/>
    </row>
    <row r="1590" spans="29:31" ht="18" customHeight="1" x14ac:dyDescent="0.25">
      <c r="AC1590" s="1"/>
      <c r="AE1590" s="1"/>
    </row>
    <row r="1591" spans="29:31" ht="18" customHeight="1" x14ac:dyDescent="0.25">
      <c r="AC1591" s="1"/>
      <c r="AE1591" s="1"/>
    </row>
    <row r="1592" spans="29:31" ht="18" customHeight="1" x14ac:dyDescent="0.25">
      <c r="AC1592" s="1"/>
      <c r="AE1592" s="1"/>
    </row>
    <row r="1593" spans="29:31" ht="18" customHeight="1" x14ac:dyDescent="0.25">
      <c r="AC1593" s="1"/>
      <c r="AE1593" s="1"/>
    </row>
    <row r="1594" spans="29:31" ht="18" customHeight="1" x14ac:dyDescent="0.25">
      <c r="AC1594" s="1"/>
      <c r="AE1594" s="1"/>
    </row>
    <row r="1595" spans="29:31" ht="18" customHeight="1" x14ac:dyDescent="0.25">
      <c r="AC1595" s="1"/>
      <c r="AE1595" s="1"/>
    </row>
    <row r="1596" spans="29:31" ht="18" customHeight="1" x14ac:dyDescent="0.25">
      <c r="AC1596" s="1"/>
      <c r="AE1596" s="1"/>
    </row>
    <row r="1597" spans="29:31" ht="18" customHeight="1" x14ac:dyDescent="0.25">
      <c r="AC1597" s="1"/>
      <c r="AE1597" s="1"/>
    </row>
    <row r="1598" spans="29:31" ht="18" customHeight="1" x14ac:dyDescent="0.25">
      <c r="AC1598" s="1"/>
      <c r="AE1598" s="1"/>
    </row>
    <row r="1599" spans="29:31" ht="18" customHeight="1" x14ac:dyDescent="0.25">
      <c r="AC1599" s="1"/>
      <c r="AE1599" s="1"/>
    </row>
    <row r="1600" spans="29:31" ht="18" customHeight="1" x14ac:dyDescent="0.25">
      <c r="AC1600" s="1"/>
      <c r="AE1600" s="1"/>
    </row>
    <row r="1601" spans="29:31" ht="18" customHeight="1" x14ac:dyDescent="0.25">
      <c r="AC1601" s="1"/>
      <c r="AE1601" s="1"/>
    </row>
    <row r="1602" spans="29:31" ht="18" customHeight="1" x14ac:dyDescent="0.25">
      <c r="AC1602" s="1"/>
      <c r="AE1602" s="1"/>
    </row>
    <row r="1603" spans="29:31" ht="18" customHeight="1" x14ac:dyDescent="0.25">
      <c r="AC1603" s="1"/>
      <c r="AE1603" s="1"/>
    </row>
    <row r="1604" spans="29:31" ht="18" customHeight="1" x14ac:dyDescent="0.25">
      <c r="AC1604" s="1"/>
      <c r="AE1604" s="1"/>
    </row>
    <row r="1605" spans="29:31" ht="18" customHeight="1" x14ac:dyDescent="0.25">
      <c r="AC1605" s="1"/>
      <c r="AE1605" s="1"/>
    </row>
    <row r="1606" spans="29:31" ht="18" customHeight="1" x14ac:dyDescent="0.25">
      <c r="AC1606" s="1"/>
      <c r="AE1606" s="1"/>
    </row>
    <row r="1607" spans="29:31" ht="18" customHeight="1" x14ac:dyDescent="0.25">
      <c r="AC1607" s="1"/>
      <c r="AE1607" s="1"/>
    </row>
    <row r="1608" spans="29:31" ht="18" customHeight="1" x14ac:dyDescent="0.25">
      <c r="AC1608" s="1"/>
      <c r="AE1608" s="1"/>
    </row>
    <row r="1609" spans="29:31" ht="18" customHeight="1" x14ac:dyDescent="0.25">
      <c r="AC1609" s="1"/>
      <c r="AE1609" s="1"/>
    </row>
    <row r="1610" spans="29:31" ht="18" customHeight="1" x14ac:dyDescent="0.25">
      <c r="AC1610" s="1"/>
      <c r="AE1610" s="1"/>
    </row>
    <row r="1611" spans="29:31" ht="18" customHeight="1" x14ac:dyDescent="0.25">
      <c r="AC1611" s="1"/>
      <c r="AE1611" s="1"/>
    </row>
    <row r="1612" spans="29:31" ht="18" customHeight="1" x14ac:dyDescent="0.25">
      <c r="AC1612" s="1"/>
      <c r="AE1612" s="1"/>
    </row>
    <row r="1613" spans="29:31" ht="18" customHeight="1" x14ac:dyDescent="0.25">
      <c r="AC1613" s="1"/>
      <c r="AE1613" s="1"/>
    </row>
    <row r="1614" spans="29:31" ht="18" customHeight="1" x14ac:dyDescent="0.25">
      <c r="AC1614" s="1"/>
      <c r="AE1614" s="1"/>
    </row>
    <row r="1615" spans="29:31" ht="18" customHeight="1" x14ac:dyDescent="0.25">
      <c r="AC1615" s="1"/>
      <c r="AE1615" s="1"/>
    </row>
    <row r="1616" spans="29:31" ht="18" customHeight="1" x14ac:dyDescent="0.25">
      <c r="AC1616" s="1"/>
      <c r="AE1616" s="1"/>
    </row>
    <row r="1617" spans="29:31" ht="18" customHeight="1" x14ac:dyDescent="0.25">
      <c r="AC1617" s="1"/>
      <c r="AE1617" s="1"/>
    </row>
    <row r="1618" spans="29:31" ht="18" customHeight="1" x14ac:dyDescent="0.25">
      <c r="AC1618" s="1"/>
      <c r="AE1618" s="1"/>
    </row>
    <row r="1619" spans="29:31" ht="18" customHeight="1" x14ac:dyDescent="0.25">
      <c r="AC1619" s="1"/>
      <c r="AE1619" s="1"/>
    </row>
    <row r="1620" spans="29:31" ht="18" customHeight="1" x14ac:dyDescent="0.25">
      <c r="AC1620" s="1"/>
      <c r="AE1620" s="1"/>
    </row>
    <row r="1621" spans="29:31" ht="18" customHeight="1" x14ac:dyDescent="0.25">
      <c r="AC1621" s="1"/>
      <c r="AE1621" s="1"/>
    </row>
    <row r="1622" spans="29:31" ht="18" customHeight="1" x14ac:dyDescent="0.25">
      <c r="AC1622" s="1"/>
      <c r="AE1622" s="1"/>
    </row>
    <row r="1623" spans="29:31" ht="18" customHeight="1" x14ac:dyDescent="0.25">
      <c r="AC1623" s="1"/>
      <c r="AE1623" s="1"/>
    </row>
    <row r="1624" spans="29:31" ht="18" customHeight="1" x14ac:dyDescent="0.25">
      <c r="AC1624" s="1"/>
      <c r="AE1624" s="1"/>
    </row>
    <row r="1625" spans="29:31" ht="18" customHeight="1" x14ac:dyDescent="0.25">
      <c r="AC1625" s="1"/>
      <c r="AE1625" s="1"/>
    </row>
    <row r="1626" spans="29:31" ht="18" customHeight="1" x14ac:dyDescent="0.25">
      <c r="AC1626" s="1"/>
      <c r="AE1626" s="1"/>
    </row>
    <row r="1627" spans="29:31" ht="18" customHeight="1" x14ac:dyDescent="0.25">
      <c r="AC1627" s="1"/>
      <c r="AE1627" s="1"/>
    </row>
    <row r="1628" spans="29:31" ht="18" customHeight="1" x14ac:dyDescent="0.25">
      <c r="AC1628" s="1"/>
      <c r="AE1628" s="1"/>
    </row>
    <row r="1629" spans="29:31" ht="18" customHeight="1" x14ac:dyDescent="0.25">
      <c r="AC1629" s="1"/>
      <c r="AE1629" s="1"/>
    </row>
    <row r="1630" spans="29:31" ht="18" customHeight="1" x14ac:dyDescent="0.25">
      <c r="AC1630" s="1"/>
      <c r="AE1630" s="1"/>
    </row>
    <row r="1631" spans="29:31" ht="18" customHeight="1" x14ac:dyDescent="0.25">
      <c r="AC1631" s="1"/>
      <c r="AE1631" s="1"/>
    </row>
    <row r="1632" spans="29:31" ht="18" customHeight="1" x14ac:dyDescent="0.25">
      <c r="AC1632" s="1"/>
      <c r="AE1632" s="1"/>
    </row>
    <row r="1633" spans="29:31" ht="18" customHeight="1" x14ac:dyDescent="0.25">
      <c r="AC1633" s="1"/>
      <c r="AE1633" s="1"/>
    </row>
    <row r="1634" spans="29:31" ht="18" customHeight="1" x14ac:dyDescent="0.25">
      <c r="AC1634" s="1"/>
      <c r="AE1634" s="1"/>
    </row>
    <row r="1635" spans="29:31" ht="18" customHeight="1" x14ac:dyDescent="0.25">
      <c r="AC1635" s="1"/>
      <c r="AE1635" s="1"/>
    </row>
    <row r="1636" spans="29:31" ht="18" customHeight="1" x14ac:dyDescent="0.25">
      <c r="AC1636" s="1"/>
      <c r="AE1636" s="1"/>
    </row>
    <row r="1637" spans="29:31" ht="18" customHeight="1" x14ac:dyDescent="0.25">
      <c r="AC1637" s="1"/>
      <c r="AE1637" s="1"/>
    </row>
    <row r="1638" spans="29:31" ht="18" customHeight="1" x14ac:dyDescent="0.25">
      <c r="AC1638" s="1"/>
      <c r="AE1638" s="1"/>
    </row>
    <row r="1639" spans="29:31" ht="18" customHeight="1" x14ac:dyDescent="0.25">
      <c r="AC1639" s="1"/>
      <c r="AE1639" s="1"/>
    </row>
    <row r="1640" spans="29:31" ht="18" customHeight="1" x14ac:dyDescent="0.25">
      <c r="AC1640" s="1"/>
      <c r="AE1640" s="1"/>
    </row>
    <row r="1641" spans="29:31" ht="18" customHeight="1" x14ac:dyDescent="0.25">
      <c r="AC1641" s="1"/>
      <c r="AE1641" s="1"/>
    </row>
    <row r="1642" spans="29:31" ht="18" customHeight="1" x14ac:dyDescent="0.25">
      <c r="AC1642" s="1"/>
      <c r="AE1642" s="1"/>
    </row>
    <row r="1643" spans="29:31" ht="18" customHeight="1" x14ac:dyDescent="0.25">
      <c r="AC1643" s="1"/>
      <c r="AE1643" s="1"/>
    </row>
    <row r="1644" spans="29:31" ht="18" customHeight="1" x14ac:dyDescent="0.25">
      <c r="AC1644" s="1"/>
      <c r="AE1644" s="1"/>
    </row>
    <row r="1645" spans="29:31" ht="18" customHeight="1" x14ac:dyDescent="0.25">
      <c r="AC1645" s="1"/>
      <c r="AE1645" s="1"/>
    </row>
    <row r="1646" spans="29:31" ht="18" customHeight="1" x14ac:dyDescent="0.25">
      <c r="AC1646" s="1"/>
      <c r="AE1646" s="1"/>
    </row>
    <row r="1647" spans="29:31" ht="18" customHeight="1" x14ac:dyDescent="0.25">
      <c r="AC1647" s="1"/>
      <c r="AE1647" s="1"/>
    </row>
    <row r="1648" spans="29:31" ht="18" customHeight="1" x14ac:dyDescent="0.25">
      <c r="AC1648" s="1"/>
      <c r="AE1648" s="1"/>
    </row>
    <row r="1649" spans="29:31" ht="18" customHeight="1" x14ac:dyDescent="0.25">
      <c r="AC1649" s="1"/>
      <c r="AE1649" s="1"/>
    </row>
    <row r="1650" spans="29:31" ht="18" customHeight="1" x14ac:dyDescent="0.25">
      <c r="AC1650" s="1"/>
      <c r="AE1650" s="1"/>
    </row>
    <row r="1651" spans="29:31" ht="18" customHeight="1" x14ac:dyDescent="0.25">
      <c r="AC1651" s="1"/>
      <c r="AE1651" s="1"/>
    </row>
    <row r="1652" spans="29:31" ht="18" customHeight="1" x14ac:dyDescent="0.25">
      <c r="AC1652" s="1"/>
      <c r="AE1652" s="1"/>
    </row>
    <row r="1653" spans="29:31" ht="18" customHeight="1" x14ac:dyDescent="0.25">
      <c r="AC1653" s="1"/>
      <c r="AE1653" s="1"/>
    </row>
    <row r="1654" spans="29:31" ht="18" customHeight="1" x14ac:dyDescent="0.25">
      <c r="AC1654" s="1"/>
      <c r="AE1654" s="1"/>
    </row>
    <row r="1655" spans="29:31" ht="18" customHeight="1" x14ac:dyDescent="0.25">
      <c r="AC1655" s="1"/>
      <c r="AE1655" s="1"/>
    </row>
    <row r="1656" spans="29:31" ht="18" customHeight="1" x14ac:dyDescent="0.25">
      <c r="AC1656" s="1"/>
      <c r="AE1656" s="1"/>
    </row>
    <row r="1657" spans="29:31" ht="18" customHeight="1" x14ac:dyDescent="0.25">
      <c r="AC1657" s="1"/>
      <c r="AE1657" s="1"/>
    </row>
    <row r="1658" spans="29:31" ht="18" customHeight="1" x14ac:dyDescent="0.25">
      <c r="AC1658" s="1"/>
      <c r="AE1658" s="1"/>
    </row>
    <row r="1659" spans="29:31" ht="18" customHeight="1" x14ac:dyDescent="0.25">
      <c r="AC1659" s="1"/>
      <c r="AE1659" s="1"/>
    </row>
    <row r="1660" spans="29:31" ht="18" customHeight="1" x14ac:dyDescent="0.25">
      <c r="AC1660" s="1"/>
      <c r="AE1660" s="1"/>
    </row>
    <row r="1661" spans="29:31" ht="18" customHeight="1" x14ac:dyDescent="0.25">
      <c r="AC1661" s="1"/>
      <c r="AE1661" s="1"/>
    </row>
    <row r="1662" spans="29:31" ht="18" customHeight="1" x14ac:dyDescent="0.25">
      <c r="AC1662" s="1"/>
      <c r="AE1662" s="1"/>
    </row>
    <row r="1663" spans="29:31" ht="18" customHeight="1" x14ac:dyDescent="0.25">
      <c r="AC1663" s="1"/>
      <c r="AE1663" s="1"/>
    </row>
    <row r="1664" spans="29:31" ht="18" customHeight="1" x14ac:dyDescent="0.25">
      <c r="AC1664" s="1"/>
      <c r="AE1664" s="1"/>
    </row>
    <row r="1665" spans="29:31" ht="18" customHeight="1" x14ac:dyDescent="0.25">
      <c r="AC1665" s="1"/>
      <c r="AE1665" s="1"/>
    </row>
    <row r="1666" spans="29:31" ht="18" customHeight="1" x14ac:dyDescent="0.25">
      <c r="AC1666" s="1"/>
      <c r="AE1666" s="1"/>
    </row>
    <row r="1667" spans="29:31" ht="18" customHeight="1" x14ac:dyDescent="0.25">
      <c r="AC1667" s="1"/>
      <c r="AE1667" s="1"/>
    </row>
    <row r="1668" spans="29:31" ht="18" customHeight="1" x14ac:dyDescent="0.25">
      <c r="AC1668" s="1"/>
      <c r="AE1668" s="1"/>
    </row>
    <row r="1669" spans="29:31" ht="18" customHeight="1" x14ac:dyDescent="0.25">
      <c r="AC1669" s="1"/>
      <c r="AE1669" s="1"/>
    </row>
    <row r="1670" spans="29:31" ht="18" customHeight="1" x14ac:dyDescent="0.25">
      <c r="AC1670" s="1"/>
      <c r="AE1670" s="1"/>
    </row>
    <row r="1671" spans="29:31" ht="18" customHeight="1" x14ac:dyDescent="0.25">
      <c r="AC1671" s="1"/>
      <c r="AE1671" s="1"/>
    </row>
    <row r="1672" spans="29:31" ht="18" customHeight="1" x14ac:dyDescent="0.25">
      <c r="AC1672" s="1"/>
      <c r="AE1672" s="1"/>
    </row>
    <row r="1673" spans="29:31" ht="18" customHeight="1" x14ac:dyDescent="0.25">
      <c r="AC1673" s="1"/>
      <c r="AE1673" s="1"/>
    </row>
    <row r="1674" spans="29:31" ht="18" customHeight="1" x14ac:dyDescent="0.25">
      <c r="AC1674" s="1"/>
      <c r="AE1674" s="1"/>
    </row>
    <row r="1675" spans="29:31" ht="18" customHeight="1" x14ac:dyDescent="0.25">
      <c r="AC1675" s="1"/>
      <c r="AE1675" s="1"/>
    </row>
    <row r="1676" spans="29:31" ht="18" customHeight="1" x14ac:dyDescent="0.25">
      <c r="AC1676" s="1"/>
      <c r="AE1676" s="1"/>
    </row>
    <row r="1677" spans="29:31" ht="18" customHeight="1" x14ac:dyDescent="0.25">
      <c r="AC1677" s="1"/>
      <c r="AE1677" s="1"/>
    </row>
    <row r="1678" spans="29:31" ht="18" customHeight="1" x14ac:dyDescent="0.25">
      <c r="AC1678" s="1"/>
      <c r="AE1678" s="1"/>
    </row>
    <row r="1679" spans="29:31" ht="18" customHeight="1" x14ac:dyDescent="0.25">
      <c r="AC1679" s="1"/>
      <c r="AE1679" s="1"/>
    </row>
    <row r="1680" spans="29:31" ht="18" customHeight="1" x14ac:dyDescent="0.25">
      <c r="AC1680" s="1"/>
      <c r="AE1680" s="1"/>
    </row>
    <row r="1681" spans="29:31" ht="18" customHeight="1" x14ac:dyDescent="0.25">
      <c r="AC1681" s="1"/>
      <c r="AE1681" s="1"/>
    </row>
    <row r="1682" spans="29:31" ht="18" customHeight="1" x14ac:dyDescent="0.25">
      <c r="AC1682" s="1"/>
      <c r="AE1682" s="1"/>
    </row>
    <row r="1683" spans="29:31" ht="18" customHeight="1" x14ac:dyDescent="0.25">
      <c r="AC1683" s="1"/>
      <c r="AE1683" s="1"/>
    </row>
    <row r="1684" spans="29:31" ht="18" customHeight="1" x14ac:dyDescent="0.25">
      <c r="AC1684" s="1"/>
      <c r="AE1684" s="1"/>
    </row>
    <row r="1685" spans="29:31" ht="18" customHeight="1" x14ac:dyDescent="0.25">
      <c r="AC1685" s="1"/>
      <c r="AE1685" s="1"/>
    </row>
    <row r="1686" spans="29:31" ht="18" customHeight="1" x14ac:dyDescent="0.25">
      <c r="AC1686" s="1"/>
      <c r="AE1686" s="1"/>
    </row>
    <row r="1687" spans="29:31" ht="18" customHeight="1" x14ac:dyDescent="0.25">
      <c r="AC1687" s="1"/>
      <c r="AE1687" s="1"/>
    </row>
    <row r="1688" spans="29:31" ht="18" customHeight="1" x14ac:dyDescent="0.25">
      <c r="AC1688" s="1"/>
      <c r="AE1688" s="1"/>
    </row>
    <row r="1689" spans="29:31" ht="18" customHeight="1" x14ac:dyDescent="0.25">
      <c r="AC1689" s="1"/>
      <c r="AE1689" s="1"/>
    </row>
    <row r="1690" spans="29:31" ht="18" customHeight="1" x14ac:dyDescent="0.25">
      <c r="AC1690" s="1"/>
      <c r="AE1690" s="1"/>
    </row>
    <row r="1691" spans="29:31" ht="18" customHeight="1" x14ac:dyDescent="0.25">
      <c r="AC1691" s="1"/>
      <c r="AE1691" s="1"/>
    </row>
    <row r="1692" spans="29:31" ht="18" customHeight="1" x14ac:dyDescent="0.25">
      <c r="AC1692" s="1"/>
      <c r="AE1692" s="1"/>
    </row>
    <row r="1693" spans="29:31" ht="18" customHeight="1" x14ac:dyDescent="0.25">
      <c r="AC1693" s="1"/>
      <c r="AE1693" s="1"/>
    </row>
    <row r="1694" spans="29:31" ht="18" customHeight="1" x14ac:dyDescent="0.25">
      <c r="AC1694" s="1"/>
      <c r="AE1694" s="1"/>
    </row>
    <row r="1695" spans="29:31" ht="18" customHeight="1" x14ac:dyDescent="0.25">
      <c r="AC1695" s="1"/>
      <c r="AE1695" s="1"/>
    </row>
    <row r="1696" spans="29:31" ht="18" customHeight="1" x14ac:dyDescent="0.25">
      <c r="AC1696" s="1"/>
      <c r="AE1696" s="1"/>
    </row>
    <row r="1697" spans="29:31" ht="18" customHeight="1" x14ac:dyDescent="0.25">
      <c r="AC1697" s="1"/>
      <c r="AE1697" s="1"/>
    </row>
    <row r="1698" spans="29:31" ht="18" customHeight="1" x14ac:dyDescent="0.25">
      <c r="AC1698" s="1"/>
      <c r="AE1698" s="1"/>
    </row>
    <row r="1699" spans="29:31" ht="18" customHeight="1" x14ac:dyDescent="0.25">
      <c r="AC1699" s="1"/>
      <c r="AE1699" s="1"/>
    </row>
    <row r="1700" spans="29:31" ht="18" customHeight="1" x14ac:dyDescent="0.25">
      <c r="AC1700" s="1"/>
      <c r="AE1700" s="1"/>
    </row>
    <row r="1701" spans="29:31" ht="18" customHeight="1" x14ac:dyDescent="0.25">
      <c r="AC1701" s="1"/>
      <c r="AE1701" s="1"/>
    </row>
    <row r="1702" spans="29:31" ht="18" customHeight="1" x14ac:dyDescent="0.25">
      <c r="AC1702" s="1"/>
      <c r="AE1702" s="1"/>
    </row>
    <row r="1703" spans="29:31" ht="18" customHeight="1" x14ac:dyDescent="0.25">
      <c r="AC1703" s="1"/>
      <c r="AE1703" s="1"/>
    </row>
    <row r="1704" spans="29:31" ht="18" customHeight="1" x14ac:dyDescent="0.25">
      <c r="AC1704" s="1"/>
      <c r="AE1704" s="1"/>
    </row>
    <row r="1705" spans="29:31" ht="18" customHeight="1" x14ac:dyDescent="0.25">
      <c r="AC1705" s="1"/>
      <c r="AE1705" s="1"/>
    </row>
    <row r="1706" spans="29:31" ht="18" customHeight="1" x14ac:dyDescent="0.25">
      <c r="AC1706" s="1"/>
      <c r="AE1706" s="1"/>
    </row>
    <row r="1707" spans="29:31" ht="18" customHeight="1" x14ac:dyDescent="0.25">
      <c r="AC1707" s="1"/>
      <c r="AE1707" s="1"/>
    </row>
    <row r="1708" spans="29:31" ht="18" customHeight="1" x14ac:dyDescent="0.25">
      <c r="AC1708" s="1"/>
      <c r="AE1708" s="1"/>
    </row>
    <row r="1709" spans="29:31" ht="18" customHeight="1" x14ac:dyDescent="0.25">
      <c r="AC1709" s="1"/>
      <c r="AE1709" s="1"/>
    </row>
    <row r="1710" spans="29:31" ht="18" customHeight="1" x14ac:dyDescent="0.25">
      <c r="AC1710" s="1"/>
      <c r="AE1710" s="1"/>
    </row>
    <row r="1711" spans="29:31" ht="18" customHeight="1" x14ac:dyDescent="0.25">
      <c r="AC1711" s="1"/>
      <c r="AE1711" s="1"/>
    </row>
    <row r="1712" spans="29:31" ht="18" customHeight="1" x14ac:dyDescent="0.25">
      <c r="AC1712" s="1"/>
      <c r="AE1712" s="1"/>
    </row>
    <row r="1713" spans="29:31" ht="18" customHeight="1" x14ac:dyDescent="0.25">
      <c r="AC1713" s="1"/>
      <c r="AE1713" s="1"/>
    </row>
    <row r="1714" spans="29:31" ht="18" customHeight="1" x14ac:dyDescent="0.25">
      <c r="AC1714" s="1"/>
      <c r="AE1714" s="1"/>
    </row>
    <row r="1715" spans="29:31" ht="18" customHeight="1" x14ac:dyDescent="0.25">
      <c r="AC1715" s="1"/>
      <c r="AE1715" s="1"/>
    </row>
    <row r="1716" spans="29:31" ht="18" customHeight="1" x14ac:dyDescent="0.25">
      <c r="AC1716" s="1"/>
      <c r="AE1716" s="1"/>
    </row>
    <row r="1717" spans="29:31" ht="18" customHeight="1" x14ac:dyDescent="0.25">
      <c r="AC1717" s="1"/>
      <c r="AE1717" s="1"/>
    </row>
    <row r="1718" spans="29:31" ht="18" customHeight="1" x14ac:dyDescent="0.25">
      <c r="AC1718" s="1"/>
      <c r="AE1718" s="1"/>
    </row>
    <row r="1719" spans="29:31" ht="18" customHeight="1" x14ac:dyDescent="0.25">
      <c r="AC1719" s="1"/>
      <c r="AE1719" s="1"/>
    </row>
    <row r="1720" spans="29:31" ht="18" customHeight="1" x14ac:dyDescent="0.25">
      <c r="AC1720" s="1"/>
      <c r="AE1720" s="1"/>
    </row>
    <row r="1721" spans="29:31" ht="18" customHeight="1" x14ac:dyDescent="0.25">
      <c r="AC1721" s="1"/>
      <c r="AE1721" s="1"/>
    </row>
    <row r="1722" spans="29:31" ht="18" customHeight="1" x14ac:dyDescent="0.25">
      <c r="AC1722" s="1"/>
      <c r="AE1722" s="1"/>
    </row>
    <row r="1723" spans="29:31" ht="18" customHeight="1" x14ac:dyDescent="0.25">
      <c r="AC1723" s="1"/>
      <c r="AE1723" s="1"/>
    </row>
    <row r="1724" spans="29:31" ht="18" customHeight="1" x14ac:dyDescent="0.25">
      <c r="AC1724" s="1"/>
      <c r="AE1724" s="1"/>
    </row>
    <row r="1725" spans="29:31" ht="18" customHeight="1" x14ac:dyDescent="0.25">
      <c r="AC1725" s="1"/>
      <c r="AE1725" s="1"/>
    </row>
    <row r="1726" spans="29:31" ht="18" customHeight="1" x14ac:dyDescent="0.25">
      <c r="AC1726" s="1"/>
      <c r="AE1726" s="1"/>
    </row>
    <row r="1727" spans="29:31" ht="18" customHeight="1" x14ac:dyDescent="0.25">
      <c r="AC1727" s="1"/>
      <c r="AE1727" s="1"/>
    </row>
    <row r="1728" spans="29:31" ht="18" customHeight="1" x14ac:dyDescent="0.25">
      <c r="AC1728" s="1"/>
      <c r="AE1728" s="1"/>
    </row>
    <row r="1729" spans="29:31" ht="18" customHeight="1" x14ac:dyDescent="0.25">
      <c r="AC1729" s="1"/>
      <c r="AE1729" s="1"/>
    </row>
    <row r="1730" spans="29:31" ht="18" customHeight="1" x14ac:dyDescent="0.25">
      <c r="AC1730" s="1"/>
      <c r="AE1730" s="1"/>
    </row>
    <row r="1731" spans="29:31" ht="18" customHeight="1" x14ac:dyDescent="0.25">
      <c r="AC1731" s="1"/>
      <c r="AE1731" s="1"/>
    </row>
    <row r="1732" spans="29:31" ht="18" customHeight="1" x14ac:dyDescent="0.25">
      <c r="AC1732" s="1"/>
      <c r="AE1732" s="1"/>
    </row>
    <row r="1733" spans="29:31" ht="18" customHeight="1" x14ac:dyDescent="0.25">
      <c r="AC1733" s="1"/>
      <c r="AE1733" s="1"/>
    </row>
    <row r="1734" spans="29:31" ht="18" customHeight="1" x14ac:dyDescent="0.25">
      <c r="AC1734" s="1"/>
      <c r="AE1734" s="1"/>
    </row>
    <row r="1735" spans="29:31" ht="18" customHeight="1" x14ac:dyDescent="0.25">
      <c r="AC1735" s="1"/>
      <c r="AE1735" s="1"/>
    </row>
    <row r="1736" spans="29:31" ht="18" customHeight="1" x14ac:dyDescent="0.25">
      <c r="AC1736" s="1"/>
      <c r="AE1736" s="1"/>
    </row>
    <row r="1737" spans="29:31" ht="18" customHeight="1" x14ac:dyDescent="0.25">
      <c r="AC1737" s="1"/>
      <c r="AE1737" s="1"/>
    </row>
    <row r="1738" spans="29:31" ht="18" customHeight="1" x14ac:dyDescent="0.25">
      <c r="AC1738" s="1"/>
      <c r="AE1738" s="1"/>
    </row>
    <row r="1739" spans="29:31" ht="18" customHeight="1" x14ac:dyDescent="0.25">
      <c r="AC1739" s="1"/>
      <c r="AE1739" s="1"/>
    </row>
    <row r="1740" spans="29:31" ht="18" customHeight="1" x14ac:dyDescent="0.25">
      <c r="AC1740" s="1"/>
      <c r="AE1740" s="1"/>
    </row>
    <row r="1741" spans="29:31" ht="18" customHeight="1" x14ac:dyDescent="0.25">
      <c r="AC1741" s="1"/>
      <c r="AE1741" s="1"/>
    </row>
    <row r="1742" spans="29:31" ht="18" customHeight="1" x14ac:dyDescent="0.25">
      <c r="AC1742" s="1"/>
      <c r="AE1742" s="1"/>
    </row>
    <row r="1743" spans="29:31" ht="18" customHeight="1" x14ac:dyDescent="0.25">
      <c r="AC1743" s="1"/>
      <c r="AE1743" s="1"/>
    </row>
    <row r="1744" spans="29:31" ht="18" customHeight="1" x14ac:dyDescent="0.25">
      <c r="AC1744" s="1"/>
      <c r="AE1744" s="1"/>
    </row>
    <row r="1745" spans="29:31" ht="18" customHeight="1" x14ac:dyDescent="0.25">
      <c r="AC1745" s="1"/>
      <c r="AE1745" s="1"/>
    </row>
    <row r="1746" spans="29:31" ht="18" customHeight="1" x14ac:dyDescent="0.25">
      <c r="AC1746" s="1"/>
      <c r="AE1746" s="1"/>
    </row>
    <row r="1747" spans="29:31" ht="18" customHeight="1" x14ac:dyDescent="0.25">
      <c r="AC1747" s="1"/>
      <c r="AE1747" s="1"/>
    </row>
    <row r="1748" spans="29:31" ht="18" customHeight="1" x14ac:dyDescent="0.25">
      <c r="AC1748" s="1"/>
      <c r="AE1748" s="1"/>
    </row>
    <row r="1749" spans="29:31" ht="18" customHeight="1" x14ac:dyDescent="0.25">
      <c r="AC1749" s="1"/>
      <c r="AE1749" s="1"/>
    </row>
    <row r="1750" spans="29:31" ht="18" customHeight="1" x14ac:dyDescent="0.25">
      <c r="AC1750" s="1"/>
      <c r="AE1750" s="1"/>
    </row>
    <row r="1751" spans="29:31" ht="18" customHeight="1" x14ac:dyDescent="0.25">
      <c r="AC1751" s="1"/>
      <c r="AE1751" s="1"/>
    </row>
    <row r="1752" spans="29:31" ht="18" customHeight="1" x14ac:dyDescent="0.25">
      <c r="AC1752" s="1"/>
      <c r="AE1752" s="1"/>
    </row>
    <row r="1753" spans="29:31" ht="18" customHeight="1" x14ac:dyDescent="0.25">
      <c r="AC1753" s="1"/>
      <c r="AE1753" s="1"/>
    </row>
    <row r="1754" spans="29:31" ht="18" customHeight="1" x14ac:dyDescent="0.25">
      <c r="AC1754" s="1"/>
      <c r="AE1754" s="1"/>
    </row>
    <row r="1755" spans="29:31" ht="18" customHeight="1" x14ac:dyDescent="0.25">
      <c r="AC1755" s="1"/>
      <c r="AE1755" s="1"/>
    </row>
    <row r="1756" spans="29:31" ht="18" customHeight="1" x14ac:dyDescent="0.25">
      <c r="AC1756" s="1"/>
      <c r="AE1756" s="1"/>
    </row>
    <row r="1757" spans="29:31" ht="18" customHeight="1" x14ac:dyDescent="0.25">
      <c r="AC1757" s="1"/>
      <c r="AE1757" s="1"/>
    </row>
    <row r="1758" spans="29:31" ht="18" customHeight="1" x14ac:dyDescent="0.25">
      <c r="AC1758" s="1"/>
      <c r="AE1758" s="1"/>
    </row>
    <row r="1759" spans="29:31" ht="18" customHeight="1" x14ac:dyDescent="0.25">
      <c r="AC1759" s="1"/>
      <c r="AE1759" s="1"/>
    </row>
    <row r="1760" spans="29:31" ht="18" customHeight="1" x14ac:dyDescent="0.25">
      <c r="AC1760" s="1"/>
      <c r="AE1760" s="1"/>
    </row>
    <row r="1761" spans="29:31" ht="18" customHeight="1" x14ac:dyDescent="0.25">
      <c r="AC1761" s="1"/>
      <c r="AE1761" s="1"/>
    </row>
    <row r="1762" spans="29:31" ht="18" customHeight="1" x14ac:dyDescent="0.25">
      <c r="AC1762" s="1"/>
      <c r="AE1762" s="1"/>
    </row>
    <row r="1763" spans="29:31" ht="18" customHeight="1" x14ac:dyDescent="0.25">
      <c r="AC1763" s="1"/>
      <c r="AE1763" s="1"/>
    </row>
    <row r="1764" spans="29:31" ht="18" customHeight="1" x14ac:dyDescent="0.25">
      <c r="AC1764" s="1"/>
      <c r="AE1764" s="1"/>
    </row>
    <row r="1765" spans="29:31" ht="18" customHeight="1" x14ac:dyDescent="0.25">
      <c r="AC1765" s="1"/>
      <c r="AE1765" s="1"/>
    </row>
    <row r="1766" spans="29:31" ht="18" customHeight="1" x14ac:dyDescent="0.25">
      <c r="AC1766" s="1"/>
      <c r="AE1766" s="1"/>
    </row>
    <row r="1767" spans="29:31" ht="18" customHeight="1" x14ac:dyDescent="0.25">
      <c r="AC1767" s="1"/>
      <c r="AE1767" s="1"/>
    </row>
    <row r="1768" spans="29:31" ht="18" customHeight="1" x14ac:dyDescent="0.25">
      <c r="AC1768" s="1"/>
      <c r="AE1768" s="1"/>
    </row>
    <row r="1769" spans="29:31" ht="18" customHeight="1" x14ac:dyDescent="0.25">
      <c r="AC1769" s="1"/>
      <c r="AE1769" s="1"/>
    </row>
    <row r="1770" spans="29:31" ht="18" customHeight="1" x14ac:dyDescent="0.25">
      <c r="AC1770" s="1"/>
      <c r="AE1770" s="1"/>
    </row>
    <row r="1771" spans="29:31" ht="18" customHeight="1" x14ac:dyDescent="0.25">
      <c r="AC1771" s="1"/>
      <c r="AE1771" s="1"/>
    </row>
    <row r="1772" spans="29:31" ht="18" customHeight="1" x14ac:dyDescent="0.25">
      <c r="AC1772" s="1"/>
      <c r="AE1772" s="1"/>
    </row>
    <row r="1773" spans="29:31" ht="18" customHeight="1" x14ac:dyDescent="0.25">
      <c r="AC1773" s="1"/>
      <c r="AE1773" s="1"/>
    </row>
    <row r="1774" spans="29:31" ht="18" customHeight="1" x14ac:dyDescent="0.25">
      <c r="AC1774" s="1"/>
      <c r="AE1774" s="1"/>
    </row>
    <row r="1775" spans="29:31" ht="18" customHeight="1" x14ac:dyDescent="0.25">
      <c r="AC1775" s="1"/>
      <c r="AE1775" s="1"/>
    </row>
    <row r="1776" spans="29:31" ht="18" customHeight="1" x14ac:dyDescent="0.25">
      <c r="AC1776" s="1"/>
      <c r="AE1776" s="1"/>
    </row>
    <row r="1777" spans="29:31" ht="18" customHeight="1" x14ac:dyDescent="0.25">
      <c r="AC1777" s="1"/>
      <c r="AE1777" s="1"/>
    </row>
    <row r="1778" spans="29:31" ht="18" customHeight="1" x14ac:dyDescent="0.25">
      <c r="AC1778" s="1"/>
      <c r="AE1778" s="1"/>
    </row>
    <row r="1779" spans="29:31" ht="18" customHeight="1" x14ac:dyDescent="0.25">
      <c r="AC1779" s="1"/>
      <c r="AE1779" s="1"/>
    </row>
    <row r="1780" spans="29:31" ht="18" customHeight="1" x14ac:dyDescent="0.25">
      <c r="AC1780" s="1"/>
      <c r="AE1780" s="1"/>
    </row>
    <row r="1781" spans="29:31" ht="18" customHeight="1" x14ac:dyDescent="0.25">
      <c r="AC1781" s="1"/>
      <c r="AE1781" s="1"/>
    </row>
    <row r="1782" spans="29:31" ht="18" customHeight="1" x14ac:dyDescent="0.25">
      <c r="AC1782" s="1"/>
      <c r="AE1782" s="1"/>
    </row>
    <row r="1783" spans="29:31" ht="18" customHeight="1" x14ac:dyDescent="0.25">
      <c r="AC1783" s="1"/>
      <c r="AE1783" s="1"/>
    </row>
    <row r="1784" spans="29:31" ht="18" customHeight="1" x14ac:dyDescent="0.25">
      <c r="AC1784" s="1"/>
      <c r="AE1784" s="1"/>
    </row>
    <row r="1785" spans="29:31" ht="18" customHeight="1" x14ac:dyDescent="0.25">
      <c r="AC1785" s="1"/>
      <c r="AE1785" s="1"/>
    </row>
    <row r="1786" spans="29:31" ht="18" customHeight="1" x14ac:dyDescent="0.25">
      <c r="AC1786" s="1"/>
      <c r="AE1786" s="1"/>
    </row>
    <row r="1787" spans="29:31" ht="18" customHeight="1" x14ac:dyDescent="0.25">
      <c r="AC1787" s="1"/>
      <c r="AE1787" s="1"/>
    </row>
    <row r="1788" spans="29:31" ht="18" customHeight="1" x14ac:dyDescent="0.25">
      <c r="AC1788" s="1"/>
      <c r="AE1788" s="1"/>
    </row>
    <row r="1789" spans="29:31" ht="18" customHeight="1" x14ac:dyDescent="0.25">
      <c r="AC1789" s="1"/>
      <c r="AE1789" s="1"/>
    </row>
    <row r="1790" spans="29:31" ht="18" customHeight="1" x14ac:dyDescent="0.25">
      <c r="AC1790" s="1"/>
      <c r="AE1790" s="1"/>
    </row>
    <row r="1791" spans="29:31" ht="18" customHeight="1" x14ac:dyDescent="0.25">
      <c r="AC1791" s="1"/>
      <c r="AE1791" s="1"/>
    </row>
    <row r="1792" spans="29:31" ht="18" customHeight="1" x14ac:dyDescent="0.25">
      <c r="AC1792" s="1"/>
      <c r="AE1792" s="1"/>
    </row>
    <row r="1793" spans="29:31" ht="18" customHeight="1" x14ac:dyDescent="0.25">
      <c r="AC1793" s="1"/>
      <c r="AE1793" s="1"/>
    </row>
    <row r="1794" spans="29:31" ht="18" customHeight="1" x14ac:dyDescent="0.25">
      <c r="AC1794" s="1"/>
      <c r="AE1794" s="1"/>
    </row>
    <row r="1795" spans="29:31" ht="18" customHeight="1" x14ac:dyDescent="0.25">
      <c r="AC1795" s="1"/>
      <c r="AE1795" s="1"/>
    </row>
    <row r="1796" spans="29:31" ht="18" customHeight="1" x14ac:dyDescent="0.25">
      <c r="AC1796" s="1"/>
      <c r="AE1796" s="1"/>
    </row>
    <row r="1797" spans="29:31" ht="18" customHeight="1" x14ac:dyDescent="0.25">
      <c r="AC1797" s="1"/>
      <c r="AE1797" s="1"/>
    </row>
    <row r="1798" spans="29:31" ht="18" customHeight="1" x14ac:dyDescent="0.25">
      <c r="AC1798" s="1"/>
      <c r="AE1798" s="1"/>
    </row>
    <row r="1799" spans="29:31" ht="18" customHeight="1" x14ac:dyDescent="0.25">
      <c r="AC1799" s="1"/>
      <c r="AE1799" s="1"/>
    </row>
    <row r="1800" spans="29:31" ht="18" customHeight="1" x14ac:dyDescent="0.25">
      <c r="AC1800" s="1"/>
      <c r="AE1800" s="1"/>
    </row>
    <row r="1801" spans="29:31" ht="18" customHeight="1" x14ac:dyDescent="0.25">
      <c r="AC1801" s="1"/>
      <c r="AE1801" s="1"/>
    </row>
    <row r="1802" spans="29:31" ht="18" customHeight="1" x14ac:dyDescent="0.25">
      <c r="AC1802" s="1"/>
      <c r="AE1802" s="1"/>
    </row>
    <row r="1803" spans="29:31" ht="18" customHeight="1" x14ac:dyDescent="0.25">
      <c r="AC1803" s="1"/>
      <c r="AE1803" s="1"/>
    </row>
    <row r="1804" spans="29:31" ht="18" customHeight="1" x14ac:dyDescent="0.25">
      <c r="AC1804" s="1"/>
      <c r="AE1804" s="1"/>
    </row>
    <row r="1805" spans="29:31" ht="18" customHeight="1" x14ac:dyDescent="0.25">
      <c r="AC1805" s="1"/>
      <c r="AE1805" s="1"/>
    </row>
    <row r="1806" spans="29:31" ht="18" customHeight="1" x14ac:dyDescent="0.25">
      <c r="AC1806" s="1"/>
      <c r="AE1806" s="1"/>
    </row>
    <row r="1807" spans="29:31" ht="18" customHeight="1" x14ac:dyDescent="0.25">
      <c r="AC1807" s="1"/>
      <c r="AE1807" s="1"/>
    </row>
    <row r="1808" spans="29:31" ht="18" customHeight="1" x14ac:dyDescent="0.25">
      <c r="AC1808" s="1"/>
      <c r="AE1808" s="1"/>
    </row>
    <row r="1809" spans="29:31" ht="18" customHeight="1" x14ac:dyDescent="0.25">
      <c r="AC1809" s="1"/>
      <c r="AE1809" s="1"/>
    </row>
    <row r="1810" spans="29:31" ht="18" customHeight="1" x14ac:dyDescent="0.25">
      <c r="AC1810" s="1"/>
      <c r="AE1810" s="1"/>
    </row>
    <row r="1811" spans="29:31" ht="18" customHeight="1" x14ac:dyDescent="0.25">
      <c r="AC1811" s="1"/>
      <c r="AE1811" s="1"/>
    </row>
    <row r="1812" spans="29:31" ht="18" customHeight="1" x14ac:dyDescent="0.25">
      <c r="AC1812" s="1"/>
      <c r="AE1812" s="1"/>
    </row>
    <row r="1813" spans="29:31" ht="18" customHeight="1" x14ac:dyDescent="0.25">
      <c r="AC1813" s="1"/>
      <c r="AE1813" s="1"/>
    </row>
    <row r="1814" spans="29:31" ht="18" customHeight="1" x14ac:dyDescent="0.25">
      <c r="AC1814" s="1"/>
      <c r="AE1814" s="1"/>
    </row>
    <row r="1815" spans="29:31" ht="18" customHeight="1" x14ac:dyDescent="0.25">
      <c r="AC1815" s="1"/>
      <c r="AE1815" s="1"/>
    </row>
    <row r="1816" spans="29:31" ht="18" customHeight="1" x14ac:dyDescent="0.25">
      <c r="AC1816" s="1"/>
      <c r="AE1816" s="1"/>
    </row>
    <row r="1817" spans="29:31" ht="18" customHeight="1" x14ac:dyDescent="0.25">
      <c r="AC1817" s="1"/>
      <c r="AE1817" s="1"/>
    </row>
    <row r="1818" spans="29:31" ht="18" customHeight="1" x14ac:dyDescent="0.25">
      <c r="AC1818" s="1"/>
      <c r="AE1818" s="1"/>
    </row>
    <row r="1819" spans="29:31" ht="18" customHeight="1" x14ac:dyDescent="0.25">
      <c r="AC1819" s="1"/>
      <c r="AE1819" s="1"/>
    </row>
    <row r="1820" spans="29:31" ht="18" customHeight="1" x14ac:dyDescent="0.25">
      <c r="AC1820" s="1"/>
      <c r="AE1820" s="1"/>
    </row>
    <row r="1821" spans="29:31" ht="18" customHeight="1" x14ac:dyDescent="0.25">
      <c r="AC1821" s="1"/>
      <c r="AE1821" s="1"/>
    </row>
    <row r="1822" spans="29:31" ht="18" customHeight="1" x14ac:dyDescent="0.25">
      <c r="AC1822" s="1"/>
      <c r="AE1822" s="1"/>
    </row>
    <row r="1823" spans="29:31" ht="18" customHeight="1" x14ac:dyDescent="0.25">
      <c r="AC1823" s="1"/>
      <c r="AE1823" s="1"/>
    </row>
    <row r="1824" spans="29:31" ht="18" customHeight="1" x14ac:dyDescent="0.25">
      <c r="AC1824" s="1"/>
      <c r="AE1824" s="1"/>
    </row>
    <row r="1825" spans="29:31" ht="18" customHeight="1" x14ac:dyDescent="0.25">
      <c r="AC1825" s="1"/>
      <c r="AE1825" s="1"/>
    </row>
    <row r="1826" spans="29:31" ht="18" customHeight="1" x14ac:dyDescent="0.25">
      <c r="AC1826" s="1"/>
      <c r="AE1826" s="1"/>
    </row>
    <row r="1827" spans="29:31" ht="18" customHeight="1" x14ac:dyDescent="0.25">
      <c r="AC1827" s="1"/>
      <c r="AE1827" s="1"/>
    </row>
    <row r="1828" spans="29:31" ht="18" customHeight="1" x14ac:dyDescent="0.25">
      <c r="AC1828" s="1"/>
      <c r="AE1828" s="1"/>
    </row>
    <row r="1829" spans="29:31" ht="18" customHeight="1" x14ac:dyDescent="0.25">
      <c r="AC1829" s="1"/>
      <c r="AE1829" s="1"/>
    </row>
    <row r="1830" spans="29:31" ht="18" customHeight="1" x14ac:dyDescent="0.25">
      <c r="AC1830" s="1"/>
      <c r="AE1830" s="1"/>
    </row>
    <row r="1831" spans="29:31" ht="18" customHeight="1" x14ac:dyDescent="0.25">
      <c r="AC1831" s="1"/>
      <c r="AE1831" s="1"/>
    </row>
    <row r="1832" spans="29:31" ht="18" customHeight="1" x14ac:dyDescent="0.25">
      <c r="AC1832" s="1"/>
      <c r="AE1832" s="1"/>
    </row>
    <row r="1833" spans="29:31" ht="18" customHeight="1" x14ac:dyDescent="0.25">
      <c r="AC1833" s="1"/>
      <c r="AE1833" s="1"/>
    </row>
    <row r="1834" spans="29:31" ht="18" customHeight="1" x14ac:dyDescent="0.25">
      <c r="AC1834" s="1"/>
      <c r="AE1834" s="1"/>
    </row>
    <row r="1835" spans="29:31" ht="18" customHeight="1" x14ac:dyDescent="0.25">
      <c r="AC1835" s="1"/>
      <c r="AE1835" s="1"/>
    </row>
    <row r="1836" spans="29:31" ht="18" customHeight="1" x14ac:dyDescent="0.25">
      <c r="AC1836" s="1"/>
      <c r="AE1836" s="1"/>
    </row>
    <row r="1837" spans="29:31" ht="18" customHeight="1" x14ac:dyDescent="0.25">
      <c r="AC1837" s="1"/>
      <c r="AE1837" s="1"/>
    </row>
    <row r="1838" spans="29:31" ht="18" customHeight="1" x14ac:dyDescent="0.25">
      <c r="AC1838" s="1"/>
      <c r="AE1838" s="1"/>
    </row>
    <row r="1839" spans="29:31" ht="18" customHeight="1" x14ac:dyDescent="0.25">
      <c r="AC1839" s="1"/>
      <c r="AE1839" s="1"/>
    </row>
    <row r="1840" spans="29:31" ht="18" customHeight="1" x14ac:dyDescent="0.25">
      <c r="AC1840" s="1"/>
      <c r="AE1840" s="1"/>
    </row>
    <row r="1841" spans="29:31" ht="18" customHeight="1" x14ac:dyDescent="0.25">
      <c r="AC1841" s="1"/>
      <c r="AE1841" s="1"/>
    </row>
    <row r="1842" spans="29:31" ht="18" customHeight="1" x14ac:dyDescent="0.25">
      <c r="AC1842" s="1"/>
      <c r="AE1842" s="1"/>
    </row>
    <row r="1843" spans="29:31" ht="18" customHeight="1" x14ac:dyDescent="0.25">
      <c r="AC1843" s="1"/>
      <c r="AE1843" s="1"/>
    </row>
    <row r="1844" spans="29:31" ht="18" customHeight="1" x14ac:dyDescent="0.25">
      <c r="AC1844" s="1"/>
      <c r="AE1844" s="1"/>
    </row>
    <row r="1845" spans="29:31" ht="18" customHeight="1" x14ac:dyDescent="0.25">
      <c r="AC1845" s="1"/>
      <c r="AE1845" s="1"/>
    </row>
    <row r="1846" spans="29:31" ht="18" customHeight="1" x14ac:dyDescent="0.25">
      <c r="AC1846" s="1"/>
      <c r="AE1846" s="1"/>
    </row>
    <row r="1847" spans="29:31" ht="18" customHeight="1" x14ac:dyDescent="0.25">
      <c r="AC1847" s="1"/>
      <c r="AE1847" s="1"/>
    </row>
    <row r="1848" spans="29:31" ht="18" customHeight="1" x14ac:dyDescent="0.25">
      <c r="AC1848" s="1"/>
      <c r="AE1848" s="1"/>
    </row>
    <row r="1849" spans="29:31" ht="18" customHeight="1" x14ac:dyDescent="0.25">
      <c r="AC1849" s="1"/>
      <c r="AE1849" s="1"/>
    </row>
    <row r="1850" spans="29:31" ht="18" customHeight="1" x14ac:dyDescent="0.25">
      <c r="AC1850" s="1"/>
      <c r="AE1850" s="1"/>
    </row>
    <row r="1851" spans="29:31" ht="18" customHeight="1" x14ac:dyDescent="0.25">
      <c r="AC1851" s="1"/>
      <c r="AE1851" s="1"/>
    </row>
    <row r="1852" spans="29:31" ht="18" customHeight="1" x14ac:dyDescent="0.25">
      <c r="AC1852" s="1"/>
      <c r="AE1852" s="1"/>
    </row>
    <row r="1853" spans="29:31" ht="18" customHeight="1" x14ac:dyDescent="0.25">
      <c r="AC1853" s="1"/>
      <c r="AE1853" s="1"/>
    </row>
    <row r="1854" spans="29:31" ht="18" customHeight="1" x14ac:dyDescent="0.25">
      <c r="AC1854" s="1"/>
      <c r="AE1854" s="1"/>
    </row>
    <row r="1855" spans="29:31" ht="18" customHeight="1" x14ac:dyDescent="0.25">
      <c r="AC1855" s="1"/>
      <c r="AE1855" s="1"/>
    </row>
    <row r="1856" spans="29:31" ht="18" customHeight="1" x14ac:dyDescent="0.25">
      <c r="AC1856" s="1"/>
      <c r="AE1856" s="1"/>
    </row>
    <row r="1857" spans="29:31" ht="18" customHeight="1" x14ac:dyDescent="0.25">
      <c r="AC1857" s="1"/>
      <c r="AE1857" s="1"/>
    </row>
    <row r="1858" spans="29:31" ht="18" customHeight="1" x14ac:dyDescent="0.25">
      <c r="AC1858" s="1"/>
      <c r="AE1858" s="1"/>
    </row>
    <row r="1859" spans="29:31" ht="18" customHeight="1" x14ac:dyDescent="0.25">
      <c r="AC1859" s="1"/>
      <c r="AE1859" s="1"/>
    </row>
    <row r="1860" spans="29:31" ht="18" customHeight="1" x14ac:dyDescent="0.25">
      <c r="AC1860" s="1"/>
      <c r="AE1860" s="1"/>
    </row>
    <row r="1861" spans="29:31" ht="18" customHeight="1" x14ac:dyDescent="0.25">
      <c r="AC1861" s="1"/>
      <c r="AE1861" s="1"/>
    </row>
    <row r="1862" spans="29:31" ht="18" customHeight="1" x14ac:dyDescent="0.25">
      <c r="AC1862" s="1"/>
      <c r="AE1862" s="1"/>
    </row>
    <row r="1863" spans="29:31" ht="18" customHeight="1" x14ac:dyDescent="0.25">
      <c r="AC1863" s="1"/>
      <c r="AE1863" s="1"/>
    </row>
    <row r="1864" spans="29:31" ht="18" customHeight="1" x14ac:dyDescent="0.25">
      <c r="AC1864" s="1"/>
      <c r="AE1864" s="1"/>
    </row>
    <row r="1865" spans="29:31" ht="18" customHeight="1" x14ac:dyDescent="0.25">
      <c r="AC1865" s="1"/>
      <c r="AE1865" s="1"/>
    </row>
    <row r="1866" spans="29:31" ht="18" customHeight="1" x14ac:dyDescent="0.25">
      <c r="AC1866" s="1"/>
      <c r="AE1866" s="1"/>
    </row>
    <row r="1867" spans="29:31" ht="18" customHeight="1" x14ac:dyDescent="0.25">
      <c r="AC1867" s="1"/>
      <c r="AE1867" s="1"/>
    </row>
    <row r="1868" spans="29:31" ht="18" customHeight="1" x14ac:dyDescent="0.25">
      <c r="AC1868" s="1"/>
      <c r="AE1868" s="1"/>
    </row>
    <row r="1869" spans="29:31" ht="18" customHeight="1" x14ac:dyDescent="0.25">
      <c r="AC1869" s="1"/>
      <c r="AE1869" s="1"/>
    </row>
    <row r="1870" spans="29:31" ht="18" customHeight="1" x14ac:dyDescent="0.25">
      <c r="AC1870" s="1"/>
      <c r="AE1870" s="1"/>
    </row>
    <row r="1871" spans="29:31" ht="18" customHeight="1" x14ac:dyDescent="0.25">
      <c r="AC1871" s="1"/>
      <c r="AE1871" s="1"/>
    </row>
    <row r="1872" spans="29:31" ht="18" customHeight="1" x14ac:dyDescent="0.25">
      <c r="AC1872" s="1"/>
      <c r="AE1872" s="1"/>
    </row>
    <row r="1873" spans="29:31" ht="18" customHeight="1" x14ac:dyDescent="0.25">
      <c r="AC1873" s="1"/>
      <c r="AE1873" s="1"/>
    </row>
    <row r="1874" spans="29:31" ht="18" customHeight="1" x14ac:dyDescent="0.25">
      <c r="AC1874" s="1"/>
      <c r="AE1874" s="1"/>
    </row>
    <row r="1875" spans="29:31" ht="18" customHeight="1" x14ac:dyDescent="0.25">
      <c r="AC1875" s="1"/>
      <c r="AE1875" s="1"/>
    </row>
    <row r="1876" spans="29:31" ht="18" customHeight="1" x14ac:dyDescent="0.25">
      <c r="AC1876" s="1"/>
      <c r="AE1876" s="1"/>
    </row>
    <row r="1877" spans="29:31" ht="18" customHeight="1" x14ac:dyDescent="0.25">
      <c r="AC1877" s="1"/>
      <c r="AE1877" s="1"/>
    </row>
    <row r="1878" spans="29:31" ht="18" customHeight="1" x14ac:dyDescent="0.25">
      <c r="AC1878" s="1"/>
      <c r="AE1878" s="1"/>
    </row>
    <row r="1879" spans="29:31" ht="18" customHeight="1" x14ac:dyDescent="0.25">
      <c r="AC1879" s="1"/>
      <c r="AE1879" s="1"/>
    </row>
    <row r="1880" spans="29:31" ht="18" customHeight="1" x14ac:dyDescent="0.25">
      <c r="AC1880" s="1"/>
      <c r="AE1880" s="1"/>
    </row>
    <row r="1881" spans="29:31" ht="18" customHeight="1" x14ac:dyDescent="0.25">
      <c r="AC1881" s="1"/>
      <c r="AE1881" s="1"/>
    </row>
    <row r="1882" spans="29:31" ht="18" customHeight="1" x14ac:dyDescent="0.25">
      <c r="AC1882" s="1"/>
      <c r="AE1882" s="1"/>
    </row>
    <row r="1883" spans="29:31" ht="18" customHeight="1" x14ac:dyDescent="0.25">
      <c r="AC1883" s="1"/>
      <c r="AE1883" s="1"/>
    </row>
    <row r="1884" spans="29:31" ht="18" customHeight="1" x14ac:dyDescent="0.25">
      <c r="AC1884" s="1"/>
      <c r="AE1884" s="1"/>
    </row>
    <row r="1885" spans="29:31" ht="18" customHeight="1" x14ac:dyDescent="0.25">
      <c r="AC1885" s="1"/>
      <c r="AE1885" s="1"/>
    </row>
    <row r="1886" spans="29:31" ht="18" customHeight="1" x14ac:dyDescent="0.25">
      <c r="AC1886" s="1"/>
      <c r="AE1886" s="1"/>
    </row>
    <row r="1887" spans="29:31" ht="18" customHeight="1" x14ac:dyDescent="0.25">
      <c r="AC1887" s="1"/>
      <c r="AE1887" s="1"/>
    </row>
    <row r="1888" spans="29:31" ht="18" customHeight="1" x14ac:dyDescent="0.25">
      <c r="AC1888" s="1"/>
      <c r="AE1888" s="1"/>
    </row>
    <row r="1889" spans="29:31" ht="18" customHeight="1" x14ac:dyDescent="0.25">
      <c r="AC1889" s="1"/>
      <c r="AE1889" s="1"/>
    </row>
    <row r="1890" spans="29:31" ht="18" customHeight="1" x14ac:dyDescent="0.25">
      <c r="AC1890" s="1"/>
      <c r="AE1890" s="1"/>
    </row>
    <row r="1891" spans="29:31" ht="18" customHeight="1" x14ac:dyDescent="0.25">
      <c r="AC1891" s="1"/>
      <c r="AE1891" s="1"/>
    </row>
    <row r="1892" spans="29:31" ht="18" customHeight="1" x14ac:dyDescent="0.25">
      <c r="AC1892" s="1"/>
      <c r="AE1892" s="1"/>
    </row>
    <row r="1893" spans="29:31" ht="18" customHeight="1" x14ac:dyDescent="0.25">
      <c r="AC1893" s="1"/>
      <c r="AE1893" s="1"/>
    </row>
    <row r="1894" spans="29:31" ht="18" customHeight="1" x14ac:dyDescent="0.25">
      <c r="AC1894" s="1"/>
      <c r="AE1894" s="1"/>
    </row>
    <row r="1895" spans="29:31" ht="18" customHeight="1" x14ac:dyDescent="0.25">
      <c r="AC1895" s="1"/>
      <c r="AE1895" s="1"/>
    </row>
    <row r="1896" spans="29:31" ht="18" customHeight="1" x14ac:dyDescent="0.25">
      <c r="AC1896" s="1"/>
      <c r="AE1896" s="1"/>
    </row>
    <row r="1897" spans="29:31" ht="18" customHeight="1" x14ac:dyDescent="0.25">
      <c r="AC1897" s="1"/>
      <c r="AE1897" s="1"/>
    </row>
    <row r="1898" spans="29:31" ht="18" customHeight="1" x14ac:dyDescent="0.25">
      <c r="AC1898" s="1"/>
      <c r="AE1898" s="1"/>
    </row>
    <row r="1899" spans="29:31" ht="18" customHeight="1" x14ac:dyDescent="0.25">
      <c r="AC1899" s="1"/>
      <c r="AE1899" s="1"/>
    </row>
    <row r="1900" spans="29:31" ht="18" customHeight="1" x14ac:dyDescent="0.25">
      <c r="AC1900" s="1"/>
      <c r="AE1900" s="1"/>
    </row>
    <row r="1901" spans="29:31" ht="18" customHeight="1" x14ac:dyDescent="0.25">
      <c r="AC1901" s="1"/>
      <c r="AE1901" s="1"/>
    </row>
    <row r="1902" spans="29:31" ht="18" customHeight="1" x14ac:dyDescent="0.25">
      <c r="AC1902" s="1"/>
      <c r="AE1902" s="1"/>
    </row>
    <row r="1903" spans="29:31" ht="18" customHeight="1" x14ac:dyDescent="0.25">
      <c r="AC1903" s="1"/>
      <c r="AE1903" s="1"/>
    </row>
    <row r="1904" spans="29:31" ht="18" customHeight="1" x14ac:dyDescent="0.25">
      <c r="AC1904" s="1"/>
      <c r="AE1904" s="1"/>
    </row>
    <row r="1905" spans="29:31" ht="18" customHeight="1" x14ac:dyDescent="0.25">
      <c r="AC1905" s="1"/>
      <c r="AE1905" s="1"/>
    </row>
    <row r="1906" spans="29:31" ht="18" customHeight="1" x14ac:dyDescent="0.25">
      <c r="AC1906" s="1"/>
      <c r="AE1906" s="1"/>
    </row>
    <row r="1907" spans="29:31" ht="18" customHeight="1" x14ac:dyDescent="0.25">
      <c r="AC1907" s="1"/>
      <c r="AE1907" s="1"/>
    </row>
    <row r="1908" spans="29:31" ht="18" customHeight="1" x14ac:dyDescent="0.25">
      <c r="AC1908" s="1"/>
      <c r="AE1908" s="1"/>
    </row>
    <row r="1909" spans="29:31" ht="18" customHeight="1" x14ac:dyDescent="0.25">
      <c r="AC1909" s="1"/>
      <c r="AE1909" s="1"/>
    </row>
    <row r="1910" spans="29:31" ht="18" customHeight="1" x14ac:dyDescent="0.25">
      <c r="AC1910" s="1"/>
      <c r="AE1910" s="1"/>
    </row>
    <row r="1911" spans="29:31" ht="18" customHeight="1" x14ac:dyDescent="0.25">
      <c r="AC1911" s="1"/>
      <c r="AE1911" s="1"/>
    </row>
    <row r="1912" spans="29:31" ht="18" customHeight="1" x14ac:dyDescent="0.25">
      <c r="AC1912" s="1"/>
      <c r="AE1912" s="1"/>
    </row>
    <row r="1913" spans="29:31" ht="18" customHeight="1" x14ac:dyDescent="0.25">
      <c r="AC1913" s="1"/>
      <c r="AE1913" s="1"/>
    </row>
    <row r="1914" spans="29:31" ht="18" customHeight="1" x14ac:dyDescent="0.25">
      <c r="AC1914" s="1"/>
      <c r="AE1914" s="1"/>
    </row>
    <row r="1915" spans="29:31" ht="18" customHeight="1" x14ac:dyDescent="0.25">
      <c r="AC1915" s="1"/>
      <c r="AE1915" s="1"/>
    </row>
    <row r="1916" spans="29:31" ht="18" customHeight="1" x14ac:dyDescent="0.25">
      <c r="AC1916" s="1"/>
      <c r="AE1916" s="1"/>
    </row>
    <row r="1917" spans="29:31" ht="18" customHeight="1" x14ac:dyDescent="0.25">
      <c r="AC1917" s="1"/>
      <c r="AE1917" s="1"/>
    </row>
    <row r="1918" spans="29:31" ht="18" customHeight="1" x14ac:dyDescent="0.25">
      <c r="AC1918" s="1"/>
      <c r="AE1918" s="1"/>
    </row>
    <row r="1919" spans="29:31" ht="18" customHeight="1" x14ac:dyDescent="0.25">
      <c r="AC1919" s="1"/>
      <c r="AE1919" s="1"/>
    </row>
    <row r="1920" spans="29:31" ht="18" customHeight="1" x14ac:dyDescent="0.25">
      <c r="AC1920" s="1"/>
      <c r="AE1920" s="1"/>
    </row>
    <row r="1921" spans="29:31" ht="18" customHeight="1" x14ac:dyDescent="0.25">
      <c r="AC1921" s="1"/>
      <c r="AE1921" s="1"/>
    </row>
    <row r="1922" spans="29:31" ht="18" customHeight="1" x14ac:dyDescent="0.25">
      <c r="AC1922" s="1"/>
      <c r="AE1922" s="1"/>
    </row>
    <row r="1923" spans="29:31" ht="18" customHeight="1" x14ac:dyDescent="0.25">
      <c r="AC1923" s="1"/>
      <c r="AE1923" s="1"/>
    </row>
    <row r="1924" spans="29:31" ht="18" customHeight="1" x14ac:dyDescent="0.25">
      <c r="AC1924" s="1"/>
      <c r="AE1924" s="1"/>
    </row>
    <row r="1925" spans="29:31" ht="18" customHeight="1" x14ac:dyDescent="0.25">
      <c r="AC1925" s="1"/>
      <c r="AE1925" s="1"/>
    </row>
    <row r="1926" spans="29:31" ht="18" customHeight="1" x14ac:dyDescent="0.25">
      <c r="AC1926" s="1"/>
      <c r="AE1926" s="1"/>
    </row>
    <row r="1927" spans="29:31" ht="18" customHeight="1" x14ac:dyDescent="0.25">
      <c r="AC1927" s="1"/>
      <c r="AE1927" s="1"/>
    </row>
    <row r="1928" spans="29:31" ht="18" customHeight="1" x14ac:dyDescent="0.25">
      <c r="AC1928" s="1"/>
      <c r="AE1928" s="1"/>
    </row>
    <row r="1929" spans="29:31" ht="18" customHeight="1" x14ac:dyDescent="0.25">
      <c r="AC1929" s="1"/>
      <c r="AE1929" s="1"/>
    </row>
    <row r="1930" spans="29:31" ht="18" customHeight="1" x14ac:dyDescent="0.25">
      <c r="AC1930" s="1"/>
      <c r="AE1930" s="1"/>
    </row>
    <row r="1931" spans="29:31" ht="18" customHeight="1" x14ac:dyDescent="0.25">
      <c r="AC1931" s="1"/>
      <c r="AE1931" s="1"/>
    </row>
    <row r="1932" spans="29:31" ht="18" customHeight="1" x14ac:dyDescent="0.25">
      <c r="AC1932" s="1"/>
      <c r="AE1932" s="1"/>
    </row>
    <row r="1933" spans="29:31" ht="18" customHeight="1" x14ac:dyDescent="0.25">
      <c r="AC1933" s="1"/>
      <c r="AE1933" s="1"/>
    </row>
    <row r="1934" spans="29:31" ht="18" customHeight="1" x14ac:dyDescent="0.25">
      <c r="AC1934" s="1"/>
      <c r="AE1934" s="1"/>
    </row>
    <row r="1935" spans="29:31" ht="18" customHeight="1" x14ac:dyDescent="0.25">
      <c r="AC1935" s="1"/>
      <c r="AE1935" s="1"/>
    </row>
    <row r="1936" spans="29:31" ht="18" customHeight="1" x14ac:dyDescent="0.25">
      <c r="AC1936" s="1"/>
      <c r="AE1936" s="1"/>
    </row>
    <row r="1937" spans="29:31" ht="18" customHeight="1" x14ac:dyDescent="0.25">
      <c r="AC1937" s="1"/>
      <c r="AE1937" s="1"/>
    </row>
    <row r="1938" spans="29:31" ht="18" customHeight="1" x14ac:dyDescent="0.25">
      <c r="AC1938" s="1"/>
      <c r="AE1938" s="1"/>
    </row>
    <row r="1939" spans="29:31" ht="18" customHeight="1" x14ac:dyDescent="0.25">
      <c r="AC1939" s="1"/>
      <c r="AE1939" s="1"/>
    </row>
    <row r="1940" spans="29:31" ht="18" customHeight="1" x14ac:dyDescent="0.25">
      <c r="AC1940" s="1"/>
      <c r="AE1940" s="1"/>
    </row>
    <row r="1941" spans="29:31" ht="18" customHeight="1" x14ac:dyDescent="0.25">
      <c r="AC1941" s="1"/>
      <c r="AE1941" s="1"/>
    </row>
    <row r="1942" spans="29:31" ht="18" customHeight="1" x14ac:dyDescent="0.25">
      <c r="AC1942" s="1"/>
      <c r="AE1942" s="1"/>
    </row>
    <row r="1943" spans="29:31" ht="18" customHeight="1" x14ac:dyDescent="0.25">
      <c r="AC1943" s="1"/>
      <c r="AE1943" s="1"/>
    </row>
    <row r="1944" spans="29:31" ht="18" customHeight="1" x14ac:dyDescent="0.25">
      <c r="AC1944" s="1"/>
      <c r="AE1944" s="1"/>
    </row>
    <row r="1945" spans="29:31" ht="18" customHeight="1" x14ac:dyDescent="0.25">
      <c r="AC1945" s="1"/>
      <c r="AE1945" s="1"/>
    </row>
    <row r="1946" spans="29:31" ht="18" customHeight="1" x14ac:dyDescent="0.25">
      <c r="AC1946" s="1"/>
      <c r="AE1946" s="1"/>
    </row>
    <row r="1947" spans="29:31" ht="18" customHeight="1" x14ac:dyDescent="0.25">
      <c r="AC1947" s="1"/>
      <c r="AE1947" s="1"/>
    </row>
    <row r="1948" spans="29:31" ht="18" customHeight="1" x14ac:dyDescent="0.25">
      <c r="AC1948" s="1"/>
      <c r="AE1948" s="1"/>
    </row>
    <row r="1949" spans="29:31" ht="18" customHeight="1" x14ac:dyDescent="0.25">
      <c r="AC1949" s="1"/>
      <c r="AE1949" s="1"/>
    </row>
    <row r="1950" spans="29:31" ht="18" customHeight="1" x14ac:dyDescent="0.25">
      <c r="AC1950" s="1"/>
      <c r="AE1950" s="1"/>
    </row>
    <row r="1951" spans="29:31" ht="18" customHeight="1" x14ac:dyDescent="0.25">
      <c r="AC1951" s="1"/>
      <c r="AE1951" s="1"/>
    </row>
    <row r="1952" spans="29:31" ht="18" customHeight="1" x14ac:dyDescent="0.25">
      <c r="AC1952" s="1"/>
      <c r="AE1952" s="1"/>
    </row>
    <row r="1953" spans="29:31" ht="18" customHeight="1" x14ac:dyDescent="0.25">
      <c r="AC1953" s="1"/>
      <c r="AE1953" s="1"/>
    </row>
    <row r="1954" spans="29:31" ht="18" customHeight="1" x14ac:dyDescent="0.25">
      <c r="AC1954" s="1"/>
      <c r="AE1954" s="1"/>
    </row>
    <row r="1955" spans="29:31" ht="18" customHeight="1" x14ac:dyDescent="0.25">
      <c r="AC1955" s="1"/>
      <c r="AE1955" s="1"/>
    </row>
    <row r="1956" spans="29:31" ht="18" customHeight="1" x14ac:dyDescent="0.25">
      <c r="AC1956" s="1"/>
      <c r="AE1956" s="1"/>
    </row>
    <row r="1957" spans="29:31" ht="18" customHeight="1" x14ac:dyDescent="0.25">
      <c r="AC1957" s="1"/>
      <c r="AE1957" s="1"/>
    </row>
    <row r="1958" spans="29:31" ht="18" customHeight="1" x14ac:dyDescent="0.25">
      <c r="AC1958" s="1"/>
      <c r="AE1958" s="1"/>
    </row>
    <row r="1959" spans="29:31" ht="18" customHeight="1" x14ac:dyDescent="0.25">
      <c r="AC1959" s="1"/>
      <c r="AE1959" s="1"/>
    </row>
    <row r="1960" spans="29:31" ht="18" customHeight="1" x14ac:dyDescent="0.25">
      <c r="AC1960" s="1"/>
      <c r="AE1960" s="1"/>
    </row>
    <row r="1961" spans="29:31" ht="18" customHeight="1" x14ac:dyDescent="0.25">
      <c r="AC1961" s="1"/>
      <c r="AE1961" s="1"/>
    </row>
    <row r="1962" spans="29:31" ht="18" customHeight="1" x14ac:dyDescent="0.25">
      <c r="AC1962" s="1"/>
      <c r="AE1962" s="1"/>
    </row>
    <row r="1963" spans="29:31" ht="18" customHeight="1" x14ac:dyDescent="0.25">
      <c r="AC1963" s="1"/>
      <c r="AE1963" s="1"/>
    </row>
    <row r="1964" spans="29:31" ht="18" customHeight="1" x14ac:dyDescent="0.25">
      <c r="AC1964" s="1"/>
      <c r="AE1964" s="1"/>
    </row>
    <row r="1965" spans="29:31" ht="18" customHeight="1" x14ac:dyDescent="0.25">
      <c r="AC1965" s="1"/>
      <c r="AE1965" s="1"/>
    </row>
    <row r="1966" spans="29:31" ht="18" customHeight="1" x14ac:dyDescent="0.25">
      <c r="AC1966" s="1"/>
      <c r="AE1966" s="1"/>
    </row>
    <row r="1967" spans="29:31" ht="18" customHeight="1" x14ac:dyDescent="0.25">
      <c r="AC1967" s="1"/>
      <c r="AE1967" s="1"/>
    </row>
    <row r="1968" spans="29:31" ht="18" customHeight="1" x14ac:dyDescent="0.25">
      <c r="AC1968" s="1"/>
      <c r="AE1968" s="1"/>
    </row>
    <row r="1969" spans="29:31" ht="18" customHeight="1" x14ac:dyDescent="0.25">
      <c r="AC1969" s="1"/>
      <c r="AE1969" s="1"/>
    </row>
    <row r="1970" spans="29:31" ht="18" customHeight="1" x14ac:dyDescent="0.25">
      <c r="AC1970" s="1"/>
      <c r="AE1970" s="1"/>
    </row>
    <row r="1971" spans="29:31" ht="18" customHeight="1" x14ac:dyDescent="0.25">
      <c r="AC1971" s="1"/>
      <c r="AE1971" s="1"/>
    </row>
    <row r="1972" spans="29:31" ht="18" customHeight="1" x14ac:dyDescent="0.25">
      <c r="AC1972" s="1"/>
      <c r="AE1972" s="1"/>
    </row>
    <row r="1973" spans="29:31" ht="18" customHeight="1" x14ac:dyDescent="0.25">
      <c r="AC1973" s="1"/>
      <c r="AE1973" s="1"/>
    </row>
    <row r="1974" spans="29:31" ht="18" customHeight="1" x14ac:dyDescent="0.25">
      <c r="AC1974" s="1"/>
      <c r="AE1974" s="1"/>
    </row>
    <row r="1975" spans="29:31" ht="18" customHeight="1" x14ac:dyDescent="0.25">
      <c r="AC1975" s="1"/>
      <c r="AE1975" s="1"/>
    </row>
    <row r="1976" spans="29:31" ht="18" customHeight="1" x14ac:dyDescent="0.25">
      <c r="AC1976" s="1"/>
      <c r="AE1976" s="1"/>
    </row>
    <row r="1977" spans="29:31" ht="18" customHeight="1" x14ac:dyDescent="0.25">
      <c r="AC1977" s="1"/>
      <c r="AE1977" s="1"/>
    </row>
    <row r="1978" spans="29:31" ht="18" customHeight="1" x14ac:dyDescent="0.25">
      <c r="AC1978" s="1"/>
      <c r="AE1978" s="1"/>
    </row>
    <row r="1979" spans="29:31" ht="18" customHeight="1" x14ac:dyDescent="0.25">
      <c r="AC1979" s="1"/>
      <c r="AE1979" s="1"/>
    </row>
    <row r="1980" spans="29:31" ht="18" customHeight="1" x14ac:dyDescent="0.25">
      <c r="AC1980" s="1"/>
      <c r="AE1980" s="1"/>
    </row>
    <row r="1981" spans="29:31" ht="18" customHeight="1" x14ac:dyDescent="0.25">
      <c r="AC1981" s="1"/>
      <c r="AE1981" s="1"/>
    </row>
    <row r="1982" spans="29:31" ht="18" customHeight="1" x14ac:dyDescent="0.25">
      <c r="AC1982" s="1"/>
      <c r="AE1982" s="1"/>
    </row>
    <row r="1983" spans="29:31" ht="18" customHeight="1" x14ac:dyDescent="0.25">
      <c r="AC1983" s="1"/>
      <c r="AE1983" s="1"/>
    </row>
    <row r="1984" spans="29:31" ht="18" customHeight="1" x14ac:dyDescent="0.25">
      <c r="AC1984" s="1"/>
      <c r="AE1984" s="1"/>
    </row>
    <row r="1985" spans="29:31" ht="18" customHeight="1" x14ac:dyDescent="0.25">
      <c r="AC1985" s="1"/>
      <c r="AE1985" s="1"/>
    </row>
    <row r="1986" spans="29:31" ht="18" customHeight="1" x14ac:dyDescent="0.25">
      <c r="AC1986" s="1"/>
      <c r="AE1986" s="1"/>
    </row>
    <row r="1987" spans="29:31" ht="18" customHeight="1" x14ac:dyDescent="0.25">
      <c r="AC1987" s="1"/>
      <c r="AE1987" s="1"/>
    </row>
    <row r="1988" spans="29:31" ht="18" customHeight="1" x14ac:dyDescent="0.25">
      <c r="AC1988" s="1"/>
      <c r="AE1988" s="1"/>
    </row>
    <row r="1989" spans="29:31" ht="18" customHeight="1" x14ac:dyDescent="0.25">
      <c r="AC1989" s="1"/>
      <c r="AE1989" s="1"/>
    </row>
    <row r="1990" spans="29:31" ht="18" customHeight="1" x14ac:dyDescent="0.25">
      <c r="AC1990" s="1"/>
      <c r="AE1990" s="1"/>
    </row>
    <row r="1991" spans="29:31" ht="18" customHeight="1" x14ac:dyDescent="0.25">
      <c r="AC1991" s="1"/>
      <c r="AE1991" s="1"/>
    </row>
    <row r="1992" spans="29:31" ht="18" customHeight="1" x14ac:dyDescent="0.25">
      <c r="AC1992" s="1"/>
      <c r="AE1992" s="1"/>
    </row>
    <row r="1993" spans="29:31" ht="18" customHeight="1" x14ac:dyDescent="0.25">
      <c r="AC1993" s="1"/>
      <c r="AE1993" s="1"/>
    </row>
    <row r="1994" spans="29:31" ht="18" customHeight="1" x14ac:dyDescent="0.25">
      <c r="AC1994" s="1"/>
      <c r="AE1994" s="1"/>
    </row>
    <row r="1995" spans="29:31" ht="18" customHeight="1" x14ac:dyDescent="0.25">
      <c r="AC1995" s="1"/>
      <c r="AE1995" s="1"/>
    </row>
    <row r="1996" spans="29:31" ht="18" customHeight="1" x14ac:dyDescent="0.25">
      <c r="AC1996" s="1"/>
      <c r="AE1996" s="1"/>
    </row>
    <row r="1997" spans="29:31" ht="18" customHeight="1" x14ac:dyDescent="0.25">
      <c r="AC1997" s="1"/>
      <c r="AE1997" s="1"/>
    </row>
    <row r="1998" spans="29:31" ht="18" customHeight="1" x14ac:dyDescent="0.25">
      <c r="AC1998" s="1"/>
      <c r="AE1998" s="1"/>
    </row>
    <row r="1999" spans="29:31" ht="18" customHeight="1" x14ac:dyDescent="0.25">
      <c r="AC1999" s="1"/>
      <c r="AE1999" s="1"/>
    </row>
    <row r="2000" spans="29:31" ht="18" customHeight="1" x14ac:dyDescent="0.25">
      <c r="AC2000" s="1"/>
      <c r="AE2000" s="1"/>
    </row>
    <row r="2001" spans="29:31" ht="18" customHeight="1" x14ac:dyDescent="0.25">
      <c r="AC2001" s="1"/>
      <c r="AE2001" s="1"/>
    </row>
    <row r="2002" spans="29:31" ht="18" customHeight="1" x14ac:dyDescent="0.25">
      <c r="AC2002" s="1"/>
      <c r="AE2002" s="1"/>
    </row>
    <row r="2003" spans="29:31" ht="18" customHeight="1" x14ac:dyDescent="0.25">
      <c r="AC2003" s="1"/>
      <c r="AE2003" s="1"/>
    </row>
    <row r="2004" spans="29:31" ht="18" customHeight="1" x14ac:dyDescent="0.25">
      <c r="AC2004" s="1"/>
      <c r="AE2004" s="1"/>
    </row>
    <row r="2005" spans="29:31" ht="18" customHeight="1" x14ac:dyDescent="0.25">
      <c r="AC2005" s="1"/>
      <c r="AE2005" s="1"/>
    </row>
    <row r="2006" spans="29:31" ht="18" customHeight="1" x14ac:dyDescent="0.25">
      <c r="AC2006" s="1"/>
      <c r="AE2006" s="1"/>
    </row>
    <row r="2007" spans="29:31" ht="18" customHeight="1" x14ac:dyDescent="0.25">
      <c r="AC2007" s="1"/>
      <c r="AE2007" s="1"/>
    </row>
    <row r="2008" spans="29:31" ht="18" customHeight="1" x14ac:dyDescent="0.25">
      <c r="AC2008" s="1"/>
      <c r="AE2008" s="1"/>
    </row>
    <row r="2009" spans="29:31" ht="18" customHeight="1" x14ac:dyDescent="0.25">
      <c r="AC2009" s="1"/>
      <c r="AE2009" s="1"/>
    </row>
    <row r="2010" spans="29:31" ht="18" customHeight="1" x14ac:dyDescent="0.25">
      <c r="AC2010" s="1"/>
      <c r="AE2010" s="1"/>
    </row>
    <row r="2011" spans="29:31" ht="18" customHeight="1" x14ac:dyDescent="0.25">
      <c r="AC2011" s="1"/>
      <c r="AE2011" s="1"/>
    </row>
    <row r="2012" spans="29:31" ht="18" customHeight="1" x14ac:dyDescent="0.25">
      <c r="AC2012" s="1"/>
      <c r="AE2012" s="1"/>
    </row>
    <row r="2013" spans="29:31" ht="18" customHeight="1" x14ac:dyDescent="0.25">
      <c r="AC2013" s="1"/>
      <c r="AE2013" s="1"/>
    </row>
    <row r="2014" spans="29:31" ht="18" customHeight="1" x14ac:dyDescent="0.25">
      <c r="AC2014" s="1"/>
      <c r="AE2014" s="1"/>
    </row>
    <row r="2015" spans="29:31" ht="18" customHeight="1" x14ac:dyDescent="0.25">
      <c r="AC2015" s="1"/>
      <c r="AE2015" s="1"/>
    </row>
    <row r="2016" spans="29:31" ht="18" customHeight="1" x14ac:dyDescent="0.25">
      <c r="AC2016" s="1"/>
      <c r="AE2016" s="1"/>
    </row>
    <row r="2017" spans="29:31" ht="18" customHeight="1" x14ac:dyDescent="0.25">
      <c r="AC2017" s="1"/>
      <c r="AE2017" s="1"/>
    </row>
    <row r="2018" spans="29:31" ht="18" customHeight="1" x14ac:dyDescent="0.25">
      <c r="AC2018" s="1"/>
      <c r="AE2018" s="1"/>
    </row>
    <row r="2019" spans="29:31" ht="18" customHeight="1" x14ac:dyDescent="0.25">
      <c r="AC2019" s="1"/>
      <c r="AE2019" s="1"/>
    </row>
    <row r="2020" spans="29:31" ht="18" customHeight="1" x14ac:dyDescent="0.25">
      <c r="AC2020" s="1"/>
      <c r="AE2020" s="1"/>
    </row>
    <row r="2021" spans="29:31" ht="18" customHeight="1" x14ac:dyDescent="0.25">
      <c r="AC2021" s="1"/>
      <c r="AE2021" s="1"/>
    </row>
    <row r="2022" spans="29:31" ht="18" customHeight="1" x14ac:dyDescent="0.25">
      <c r="AC2022" s="1"/>
      <c r="AE2022" s="1"/>
    </row>
    <row r="2023" spans="29:31" ht="18" customHeight="1" x14ac:dyDescent="0.25">
      <c r="AC2023" s="1"/>
      <c r="AE2023" s="1"/>
    </row>
    <row r="2024" spans="29:31" ht="18" customHeight="1" x14ac:dyDescent="0.25">
      <c r="AC2024" s="1"/>
      <c r="AE2024" s="1"/>
    </row>
    <row r="2025" spans="29:31" ht="18" customHeight="1" x14ac:dyDescent="0.25">
      <c r="AC2025" s="1"/>
      <c r="AE2025" s="1"/>
    </row>
    <row r="2026" spans="29:31" ht="18" customHeight="1" x14ac:dyDescent="0.25">
      <c r="AC2026" s="1"/>
      <c r="AE2026" s="1"/>
    </row>
    <row r="2027" spans="29:31" ht="18" customHeight="1" x14ac:dyDescent="0.25">
      <c r="AC2027" s="1"/>
      <c r="AE2027" s="1"/>
    </row>
    <row r="2028" spans="29:31" ht="18" customHeight="1" x14ac:dyDescent="0.25">
      <c r="AC2028" s="1"/>
      <c r="AE2028" s="1"/>
    </row>
    <row r="2029" spans="29:31" ht="18" customHeight="1" x14ac:dyDescent="0.25">
      <c r="AC2029" s="1"/>
      <c r="AE2029" s="1"/>
    </row>
    <row r="2030" spans="29:31" ht="18" customHeight="1" x14ac:dyDescent="0.25">
      <c r="AC2030" s="1"/>
      <c r="AE2030" s="1"/>
    </row>
    <row r="2031" spans="29:31" ht="18" customHeight="1" x14ac:dyDescent="0.25">
      <c r="AC2031" s="1"/>
      <c r="AE2031" s="1"/>
    </row>
    <row r="2032" spans="29:31" ht="18" customHeight="1" x14ac:dyDescent="0.25">
      <c r="AC2032" s="1"/>
      <c r="AE2032" s="1"/>
    </row>
    <row r="2033" spans="29:31" ht="18" customHeight="1" x14ac:dyDescent="0.25">
      <c r="AC2033" s="1"/>
      <c r="AE2033" s="1"/>
    </row>
    <row r="2034" spans="29:31" ht="18" customHeight="1" x14ac:dyDescent="0.25">
      <c r="AC2034" s="1"/>
      <c r="AE2034" s="1"/>
    </row>
    <row r="2035" spans="29:31" ht="18" customHeight="1" x14ac:dyDescent="0.25">
      <c r="AC2035" s="1"/>
      <c r="AE2035" s="1"/>
    </row>
    <row r="2036" spans="29:31" ht="18" customHeight="1" x14ac:dyDescent="0.25">
      <c r="AC2036" s="1"/>
      <c r="AE2036" s="1"/>
    </row>
    <row r="2037" spans="29:31" ht="18" customHeight="1" x14ac:dyDescent="0.25">
      <c r="AC2037" s="1"/>
      <c r="AE2037" s="1"/>
    </row>
    <row r="2038" spans="29:31" ht="18" customHeight="1" x14ac:dyDescent="0.25">
      <c r="AC2038" s="1"/>
      <c r="AE2038" s="1"/>
    </row>
    <row r="2039" spans="29:31" ht="18" customHeight="1" x14ac:dyDescent="0.25">
      <c r="AC2039" s="1"/>
      <c r="AE2039" s="1"/>
    </row>
    <row r="2040" spans="29:31" ht="18" customHeight="1" x14ac:dyDescent="0.25">
      <c r="AC2040" s="1"/>
      <c r="AE2040" s="1"/>
    </row>
    <row r="2041" spans="29:31" ht="18" customHeight="1" x14ac:dyDescent="0.25">
      <c r="AC2041" s="1"/>
      <c r="AE2041" s="1"/>
    </row>
    <row r="2042" spans="29:31" ht="18" customHeight="1" x14ac:dyDescent="0.25">
      <c r="AC2042" s="1"/>
      <c r="AE2042" s="1"/>
    </row>
    <row r="2043" spans="29:31" ht="18" customHeight="1" x14ac:dyDescent="0.25">
      <c r="AC2043" s="1"/>
      <c r="AE2043" s="1"/>
    </row>
    <row r="2044" spans="29:31" ht="18" customHeight="1" x14ac:dyDescent="0.25">
      <c r="AC2044" s="1"/>
      <c r="AE2044" s="1"/>
    </row>
    <row r="2045" spans="29:31" ht="18" customHeight="1" x14ac:dyDescent="0.25">
      <c r="AC2045" s="1"/>
      <c r="AE2045" s="1"/>
    </row>
    <row r="2046" spans="29:31" ht="18" customHeight="1" x14ac:dyDescent="0.25">
      <c r="AC2046" s="1"/>
      <c r="AE2046" s="1"/>
    </row>
    <row r="2047" spans="29:31" ht="18" customHeight="1" x14ac:dyDescent="0.25">
      <c r="AC2047" s="1"/>
      <c r="AE2047" s="1"/>
    </row>
    <row r="2048" spans="29:31" ht="18" customHeight="1" x14ac:dyDescent="0.25">
      <c r="AC2048" s="1"/>
      <c r="AE2048" s="1"/>
    </row>
    <row r="2049" spans="29:31" ht="18" customHeight="1" x14ac:dyDescent="0.25">
      <c r="AC2049" s="1"/>
      <c r="AE2049" s="1"/>
    </row>
    <row r="2050" spans="29:31" ht="18" customHeight="1" x14ac:dyDescent="0.25">
      <c r="AC2050" s="1"/>
      <c r="AE2050" s="1"/>
    </row>
    <row r="2051" spans="29:31" ht="18" customHeight="1" x14ac:dyDescent="0.25">
      <c r="AC2051" s="1"/>
      <c r="AE2051" s="1"/>
    </row>
    <row r="2052" spans="29:31" ht="18" customHeight="1" x14ac:dyDescent="0.25">
      <c r="AC2052" s="1"/>
      <c r="AE2052" s="1"/>
    </row>
    <row r="2053" spans="29:31" ht="18" customHeight="1" x14ac:dyDescent="0.25">
      <c r="AC2053" s="1"/>
      <c r="AE2053" s="1"/>
    </row>
    <row r="2054" spans="29:31" ht="18" customHeight="1" x14ac:dyDescent="0.25">
      <c r="AC2054" s="1"/>
      <c r="AE2054" s="1"/>
    </row>
    <row r="2055" spans="29:31" ht="18" customHeight="1" x14ac:dyDescent="0.25">
      <c r="AC2055" s="1"/>
      <c r="AE2055" s="1"/>
    </row>
    <row r="2056" spans="29:31" ht="18" customHeight="1" x14ac:dyDescent="0.25">
      <c r="AC2056" s="1"/>
      <c r="AE2056" s="1"/>
    </row>
    <row r="2057" spans="29:31" ht="18" customHeight="1" x14ac:dyDescent="0.25">
      <c r="AC2057" s="1"/>
      <c r="AE2057" s="1"/>
    </row>
    <row r="2058" spans="29:31" ht="18" customHeight="1" x14ac:dyDescent="0.25">
      <c r="AC2058" s="1"/>
      <c r="AE2058" s="1"/>
    </row>
    <row r="2059" spans="29:31" ht="18" customHeight="1" x14ac:dyDescent="0.25">
      <c r="AC2059" s="1"/>
      <c r="AE2059" s="1"/>
    </row>
    <row r="2060" spans="29:31" ht="18" customHeight="1" x14ac:dyDescent="0.25">
      <c r="AC2060" s="1"/>
      <c r="AE2060" s="1"/>
    </row>
    <row r="2061" spans="29:31" ht="18" customHeight="1" x14ac:dyDescent="0.25">
      <c r="AC2061" s="1"/>
      <c r="AE2061" s="1"/>
    </row>
    <row r="2062" spans="29:31" ht="18" customHeight="1" x14ac:dyDescent="0.25">
      <c r="AC2062" s="1"/>
      <c r="AE2062" s="1"/>
    </row>
    <row r="2063" spans="29:31" ht="18" customHeight="1" x14ac:dyDescent="0.25">
      <c r="AC2063" s="1"/>
      <c r="AE2063" s="1"/>
    </row>
    <row r="2064" spans="29:31" ht="18" customHeight="1" x14ac:dyDescent="0.25">
      <c r="AC2064" s="1"/>
      <c r="AE2064" s="1"/>
    </row>
    <row r="2065" spans="29:31" ht="18" customHeight="1" x14ac:dyDescent="0.25">
      <c r="AC2065" s="1"/>
      <c r="AE2065" s="1"/>
    </row>
    <row r="2066" spans="29:31" ht="18" customHeight="1" x14ac:dyDescent="0.25">
      <c r="AC2066" s="1"/>
      <c r="AE2066" s="1"/>
    </row>
    <row r="2067" spans="29:31" ht="18" customHeight="1" x14ac:dyDescent="0.25">
      <c r="AC2067" s="1"/>
      <c r="AE2067" s="1"/>
    </row>
    <row r="2068" spans="29:31" ht="18" customHeight="1" x14ac:dyDescent="0.25">
      <c r="AC2068" s="1"/>
      <c r="AE2068" s="1"/>
    </row>
    <row r="2069" spans="29:31" ht="18" customHeight="1" x14ac:dyDescent="0.25">
      <c r="AC2069" s="1"/>
      <c r="AE2069" s="1"/>
    </row>
    <row r="2070" spans="29:31" ht="18" customHeight="1" x14ac:dyDescent="0.25">
      <c r="AC2070" s="1"/>
      <c r="AE2070" s="1"/>
    </row>
    <row r="2071" spans="29:31" ht="18" customHeight="1" x14ac:dyDescent="0.25">
      <c r="AC2071" s="1"/>
      <c r="AE2071" s="1"/>
    </row>
    <row r="2072" spans="29:31" ht="18" customHeight="1" x14ac:dyDescent="0.25">
      <c r="AC2072" s="1"/>
      <c r="AE2072" s="1"/>
    </row>
    <row r="2073" spans="29:31" ht="18" customHeight="1" x14ac:dyDescent="0.25">
      <c r="AC2073" s="1"/>
      <c r="AE2073" s="1"/>
    </row>
    <row r="2074" spans="29:31" ht="18" customHeight="1" x14ac:dyDescent="0.25">
      <c r="AC2074" s="1"/>
      <c r="AE2074" s="1"/>
    </row>
    <row r="2075" spans="29:31" ht="18" customHeight="1" x14ac:dyDescent="0.25">
      <c r="AC2075" s="1"/>
      <c r="AE2075" s="1"/>
    </row>
    <row r="2076" spans="29:31" ht="18" customHeight="1" x14ac:dyDescent="0.25">
      <c r="AC2076" s="1"/>
      <c r="AE2076" s="1"/>
    </row>
    <row r="2077" spans="29:31" ht="18" customHeight="1" x14ac:dyDescent="0.25">
      <c r="AC2077" s="1"/>
      <c r="AE2077" s="1"/>
    </row>
    <row r="2078" spans="29:31" ht="18" customHeight="1" x14ac:dyDescent="0.25">
      <c r="AC2078" s="1"/>
      <c r="AE2078" s="1"/>
    </row>
    <row r="2079" spans="29:31" ht="18" customHeight="1" x14ac:dyDescent="0.25">
      <c r="AC2079" s="1"/>
      <c r="AE2079" s="1"/>
    </row>
    <row r="2080" spans="29:31" ht="18" customHeight="1" x14ac:dyDescent="0.25">
      <c r="AC2080" s="1"/>
      <c r="AE2080" s="1"/>
    </row>
    <row r="2081" spans="29:31" ht="18" customHeight="1" x14ac:dyDescent="0.25">
      <c r="AC2081" s="1"/>
      <c r="AE2081" s="1"/>
    </row>
    <row r="2082" spans="29:31" ht="18" customHeight="1" x14ac:dyDescent="0.25">
      <c r="AC2082" s="1"/>
      <c r="AE2082" s="1"/>
    </row>
    <row r="2083" spans="29:31" ht="18" customHeight="1" x14ac:dyDescent="0.25">
      <c r="AC2083" s="1"/>
      <c r="AE2083" s="1"/>
    </row>
    <row r="2084" spans="29:31" ht="18" customHeight="1" x14ac:dyDescent="0.25">
      <c r="AC2084" s="1"/>
      <c r="AE2084" s="1"/>
    </row>
    <row r="2085" spans="29:31" ht="18" customHeight="1" x14ac:dyDescent="0.25">
      <c r="AC2085" s="1"/>
      <c r="AE2085" s="1"/>
    </row>
    <row r="2086" spans="29:31" ht="18" customHeight="1" x14ac:dyDescent="0.25">
      <c r="AC2086" s="1"/>
      <c r="AE2086" s="1"/>
    </row>
    <row r="2087" spans="29:31" ht="18" customHeight="1" x14ac:dyDescent="0.25">
      <c r="AC2087" s="1"/>
      <c r="AE2087" s="1"/>
    </row>
    <row r="2088" spans="29:31" ht="18" customHeight="1" x14ac:dyDescent="0.25">
      <c r="AC2088" s="1"/>
      <c r="AE2088" s="1"/>
    </row>
    <row r="2089" spans="29:31" ht="18" customHeight="1" x14ac:dyDescent="0.25">
      <c r="AC2089" s="1"/>
      <c r="AE2089" s="1"/>
    </row>
    <row r="2090" spans="29:31" ht="18" customHeight="1" x14ac:dyDescent="0.25">
      <c r="AC2090" s="1"/>
      <c r="AE2090" s="1"/>
    </row>
    <row r="2091" spans="29:31" ht="18" customHeight="1" x14ac:dyDescent="0.25">
      <c r="AC2091" s="1"/>
      <c r="AE2091" s="1"/>
    </row>
    <row r="2092" spans="29:31" ht="18" customHeight="1" x14ac:dyDescent="0.25">
      <c r="AC2092" s="1"/>
      <c r="AE2092" s="1"/>
    </row>
    <row r="2093" spans="29:31" ht="18" customHeight="1" x14ac:dyDescent="0.25">
      <c r="AC2093" s="1"/>
      <c r="AE2093" s="1"/>
    </row>
    <row r="2094" spans="29:31" ht="18" customHeight="1" x14ac:dyDescent="0.25">
      <c r="AC2094" s="1"/>
      <c r="AE2094" s="1"/>
    </row>
    <row r="2095" spans="29:31" ht="18" customHeight="1" x14ac:dyDescent="0.25">
      <c r="AC2095" s="1"/>
      <c r="AE2095" s="1"/>
    </row>
    <row r="2096" spans="29:31" ht="18" customHeight="1" x14ac:dyDescent="0.25">
      <c r="AC2096" s="1"/>
      <c r="AE2096" s="1"/>
    </row>
    <row r="2097" spans="29:31" ht="18" customHeight="1" x14ac:dyDescent="0.25">
      <c r="AC2097" s="1"/>
      <c r="AE2097" s="1"/>
    </row>
    <row r="2098" spans="29:31" ht="18" customHeight="1" x14ac:dyDescent="0.25">
      <c r="AC2098" s="1"/>
      <c r="AE2098" s="1"/>
    </row>
    <row r="2099" spans="29:31" ht="18" customHeight="1" x14ac:dyDescent="0.25">
      <c r="AC2099" s="1"/>
      <c r="AE2099" s="1"/>
    </row>
    <row r="2100" spans="29:31" ht="18" customHeight="1" x14ac:dyDescent="0.25">
      <c r="AC2100" s="1"/>
      <c r="AE2100" s="1"/>
    </row>
    <row r="2101" spans="29:31" ht="18" customHeight="1" x14ac:dyDescent="0.25">
      <c r="AC2101" s="1"/>
      <c r="AE2101" s="1"/>
    </row>
    <row r="2102" spans="29:31" ht="18" customHeight="1" x14ac:dyDescent="0.25">
      <c r="AC2102" s="1"/>
      <c r="AE2102" s="1"/>
    </row>
    <row r="2103" spans="29:31" ht="18" customHeight="1" x14ac:dyDescent="0.25">
      <c r="AC2103" s="1"/>
      <c r="AE2103" s="1"/>
    </row>
    <row r="2104" spans="29:31" ht="18" customHeight="1" x14ac:dyDescent="0.25">
      <c r="AC2104" s="1"/>
      <c r="AE2104" s="1"/>
    </row>
    <row r="2105" spans="29:31" ht="18" customHeight="1" x14ac:dyDescent="0.25">
      <c r="AC2105" s="1"/>
      <c r="AE2105" s="1"/>
    </row>
    <row r="2106" spans="29:31" ht="18" customHeight="1" x14ac:dyDescent="0.25">
      <c r="AC2106" s="1"/>
      <c r="AE2106" s="1"/>
    </row>
    <row r="2107" spans="29:31" ht="18" customHeight="1" x14ac:dyDescent="0.25">
      <c r="AC2107" s="1"/>
      <c r="AE2107" s="1"/>
    </row>
    <row r="2108" spans="29:31" ht="18" customHeight="1" x14ac:dyDescent="0.25">
      <c r="AC2108" s="1"/>
      <c r="AE2108" s="1"/>
    </row>
    <row r="2109" spans="29:31" ht="18" customHeight="1" x14ac:dyDescent="0.25">
      <c r="AC2109" s="1"/>
      <c r="AE2109" s="1"/>
    </row>
    <row r="2110" spans="29:31" ht="18" customHeight="1" x14ac:dyDescent="0.25">
      <c r="AC2110" s="1"/>
      <c r="AE2110" s="1"/>
    </row>
    <row r="2111" spans="29:31" ht="18" customHeight="1" x14ac:dyDescent="0.25">
      <c r="AC2111" s="1"/>
      <c r="AE2111" s="1"/>
    </row>
    <row r="2112" spans="29:31" ht="18" customHeight="1" x14ac:dyDescent="0.25">
      <c r="AC2112" s="1"/>
      <c r="AE2112" s="1"/>
    </row>
    <row r="2113" spans="29:31" ht="18" customHeight="1" x14ac:dyDescent="0.25">
      <c r="AC2113" s="1"/>
      <c r="AE2113" s="1"/>
    </row>
    <row r="2114" spans="29:31" ht="18" customHeight="1" x14ac:dyDescent="0.25">
      <c r="AC2114" s="1"/>
      <c r="AE2114" s="1"/>
    </row>
    <row r="2115" spans="29:31" ht="18" customHeight="1" x14ac:dyDescent="0.25">
      <c r="AC2115" s="1"/>
      <c r="AE2115" s="1"/>
    </row>
    <row r="2116" spans="29:31" ht="18" customHeight="1" x14ac:dyDescent="0.25">
      <c r="AC2116" s="1"/>
      <c r="AE2116" s="1"/>
    </row>
    <row r="2117" spans="29:31" ht="18" customHeight="1" x14ac:dyDescent="0.25">
      <c r="AC2117" s="1"/>
      <c r="AE2117" s="1"/>
    </row>
    <row r="2118" spans="29:31" ht="18" customHeight="1" x14ac:dyDescent="0.25">
      <c r="AC2118" s="1"/>
      <c r="AE2118" s="1"/>
    </row>
    <row r="2119" spans="29:31" ht="18" customHeight="1" x14ac:dyDescent="0.25">
      <c r="AC2119" s="1"/>
      <c r="AE2119" s="1"/>
    </row>
    <row r="2120" spans="29:31" ht="18" customHeight="1" x14ac:dyDescent="0.25">
      <c r="AC2120" s="1"/>
      <c r="AE2120" s="1"/>
    </row>
    <row r="2121" spans="29:31" ht="18" customHeight="1" x14ac:dyDescent="0.25">
      <c r="AC2121" s="1"/>
      <c r="AE2121" s="1"/>
    </row>
    <row r="2122" spans="29:31" ht="18" customHeight="1" x14ac:dyDescent="0.25">
      <c r="AC2122" s="1"/>
      <c r="AE2122" s="1"/>
    </row>
    <row r="2123" spans="29:31" ht="18" customHeight="1" x14ac:dyDescent="0.25">
      <c r="AC2123" s="1"/>
      <c r="AE2123" s="1"/>
    </row>
    <row r="2124" spans="29:31" ht="18" customHeight="1" x14ac:dyDescent="0.25">
      <c r="AC2124" s="1"/>
      <c r="AE2124" s="1"/>
    </row>
    <row r="2125" spans="29:31" ht="18" customHeight="1" x14ac:dyDescent="0.25">
      <c r="AC2125" s="1"/>
      <c r="AE2125" s="1"/>
    </row>
    <row r="2126" spans="29:31" ht="18" customHeight="1" x14ac:dyDescent="0.25">
      <c r="AC2126" s="1"/>
      <c r="AE2126" s="1"/>
    </row>
    <row r="2127" spans="29:31" ht="18" customHeight="1" x14ac:dyDescent="0.25">
      <c r="AC2127" s="1"/>
      <c r="AE2127" s="1"/>
    </row>
    <row r="2128" spans="29:31" ht="18" customHeight="1" x14ac:dyDescent="0.25">
      <c r="AC2128" s="1"/>
      <c r="AE2128" s="1"/>
    </row>
    <row r="2129" spans="29:31" ht="18" customHeight="1" x14ac:dyDescent="0.25">
      <c r="AC2129" s="1"/>
      <c r="AE2129" s="1"/>
    </row>
    <row r="2130" spans="29:31" ht="18" customHeight="1" x14ac:dyDescent="0.25">
      <c r="AC2130" s="1"/>
      <c r="AE2130" s="1"/>
    </row>
    <row r="2131" spans="29:31" ht="18" customHeight="1" x14ac:dyDescent="0.25">
      <c r="AC2131" s="1"/>
      <c r="AE2131" s="1"/>
    </row>
    <row r="2132" spans="29:31" ht="18" customHeight="1" x14ac:dyDescent="0.25">
      <c r="AC2132" s="1"/>
      <c r="AE2132" s="1"/>
    </row>
    <row r="2133" spans="29:31" ht="18" customHeight="1" x14ac:dyDescent="0.25">
      <c r="AC2133" s="1"/>
      <c r="AE2133" s="1"/>
    </row>
    <row r="2134" spans="29:31" ht="18" customHeight="1" x14ac:dyDescent="0.25">
      <c r="AC2134" s="1"/>
      <c r="AE2134" s="1"/>
    </row>
    <row r="2135" spans="29:31" ht="18" customHeight="1" x14ac:dyDescent="0.25">
      <c r="AC2135" s="1"/>
      <c r="AE2135" s="1"/>
    </row>
    <row r="2136" spans="29:31" ht="18" customHeight="1" x14ac:dyDescent="0.25">
      <c r="AC2136" s="1"/>
      <c r="AE2136" s="1"/>
    </row>
    <row r="2137" spans="29:31" ht="18" customHeight="1" x14ac:dyDescent="0.25">
      <c r="AC2137" s="1"/>
      <c r="AE2137" s="1"/>
    </row>
    <row r="2138" spans="29:31" ht="18" customHeight="1" x14ac:dyDescent="0.25">
      <c r="AC2138" s="1"/>
      <c r="AE2138" s="1"/>
    </row>
    <row r="2139" spans="29:31" ht="18" customHeight="1" x14ac:dyDescent="0.25">
      <c r="AC2139" s="1"/>
      <c r="AE2139" s="1"/>
    </row>
    <row r="2140" spans="29:31" ht="18" customHeight="1" x14ac:dyDescent="0.25">
      <c r="AC2140" s="1"/>
      <c r="AE2140" s="1"/>
    </row>
    <row r="2141" spans="29:31" ht="18" customHeight="1" x14ac:dyDescent="0.25">
      <c r="AC2141" s="1"/>
      <c r="AE2141" s="1"/>
    </row>
    <row r="2142" spans="29:31" ht="18" customHeight="1" x14ac:dyDescent="0.25">
      <c r="AC2142" s="1"/>
      <c r="AE2142" s="1"/>
    </row>
    <row r="2143" spans="29:31" ht="18" customHeight="1" x14ac:dyDescent="0.25">
      <c r="AC2143" s="1"/>
      <c r="AE2143" s="1"/>
    </row>
    <row r="2144" spans="29:31" ht="18" customHeight="1" x14ac:dyDescent="0.25">
      <c r="AC2144" s="1"/>
      <c r="AE2144" s="1"/>
    </row>
    <row r="2145" spans="29:31" ht="18" customHeight="1" x14ac:dyDescent="0.25">
      <c r="AC2145" s="1"/>
      <c r="AE2145" s="1"/>
    </row>
    <row r="2146" spans="29:31" ht="18" customHeight="1" x14ac:dyDescent="0.25">
      <c r="AC2146" s="1"/>
      <c r="AE2146" s="1"/>
    </row>
    <row r="2147" spans="29:31" ht="18" customHeight="1" x14ac:dyDescent="0.25">
      <c r="AC2147" s="1"/>
      <c r="AE2147" s="1"/>
    </row>
    <row r="2148" spans="29:31" ht="18" customHeight="1" x14ac:dyDescent="0.25">
      <c r="AC2148" s="1"/>
      <c r="AE2148" s="1"/>
    </row>
    <row r="2149" spans="29:31" ht="18" customHeight="1" x14ac:dyDescent="0.25">
      <c r="AC2149" s="1"/>
      <c r="AE2149" s="1"/>
    </row>
    <row r="2150" spans="29:31" ht="18" customHeight="1" x14ac:dyDescent="0.25">
      <c r="AC2150" s="1"/>
      <c r="AE2150" s="1"/>
    </row>
    <row r="2151" spans="29:31" ht="18" customHeight="1" x14ac:dyDescent="0.25">
      <c r="AC2151" s="1"/>
      <c r="AE2151" s="1"/>
    </row>
    <row r="2152" spans="29:31" ht="18" customHeight="1" x14ac:dyDescent="0.25">
      <c r="AC2152" s="1"/>
      <c r="AE2152" s="1"/>
    </row>
    <row r="2153" spans="29:31" ht="18" customHeight="1" x14ac:dyDescent="0.25">
      <c r="AC2153" s="1"/>
      <c r="AE2153" s="1"/>
    </row>
    <row r="2154" spans="29:31" ht="18" customHeight="1" x14ac:dyDescent="0.25">
      <c r="AC2154" s="1"/>
      <c r="AE2154" s="1"/>
    </row>
    <row r="2155" spans="29:31" ht="18" customHeight="1" x14ac:dyDescent="0.25">
      <c r="AC2155" s="1"/>
      <c r="AE2155" s="1"/>
    </row>
    <row r="2156" spans="29:31" ht="18" customHeight="1" x14ac:dyDescent="0.25">
      <c r="AC2156" s="1"/>
      <c r="AE2156" s="1"/>
    </row>
    <row r="2157" spans="29:31" ht="18" customHeight="1" x14ac:dyDescent="0.25">
      <c r="AC2157" s="1"/>
      <c r="AE2157" s="1"/>
    </row>
    <row r="2158" spans="29:31" ht="18" customHeight="1" x14ac:dyDescent="0.25">
      <c r="AC2158" s="1"/>
      <c r="AE2158" s="1"/>
    </row>
    <row r="2159" spans="29:31" ht="18" customHeight="1" x14ac:dyDescent="0.25">
      <c r="AC2159" s="1"/>
      <c r="AE2159" s="1"/>
    </row>
    <row r="2160" spans="29:31" ht="18" customHeight="1" x14ac:dyDescent="0.25">
      <c r="AC2160" s="1"/>
      <c r="AE2160" s="1"/>
    </row>
    <row r="2161" spans="29:31" ht="18" customHeight="1" x14ac:dyDescent="0.25">
      <c r="AC2161" s="1"/>
      <c r="AE2161" s="1"/>
    </row>
    <row r="2162" spans="29:31" ht="18" customHeight="1" x14ac:dyDescent="0.25">
      <c r="AC2162" s="1"/>
      <c r="AE2162" s="1"/>
    </row>
    <row r="2163" spans="29:31" ht="18" customHeight="1" x14ac:dyDescent="0.25">
      <c r="AC2163" s="1"/>
      <c r="AE2163" s="1"/>
    </row>
    <row r="2164" spans="29:31" ht="18" customHeight="1" x14ac:dyDescent="0.25">
      <c r="AC2164" s="1"/>
      <c r="AE2164" s="1"/>
    </row>
    <row r="2165" spans="29:31" ht="18" customHeight="1" x14ac:dyDescent="0.25">
      <c r="AC2165" s="1"/>
      <c r="AE2165" s="1"/>
    </row>
    <row r="2166" spans="29:31" ht="18" customHeight="1" x14ac:dyDescent="0.25">
      <c r="AC2166" s="1"/>
      <c r="AE2166" s="1"/>
    </row>
    <row r="2167" spans="29:31" ht="18" customHeight="1" x14ac:dyDescent="0.25">
      <c r="AC2167" s="1"/>
      <c r="AE2167" s="1"/>
    </row>
    <row r="2168" spans="29:31" ht="18" customHeight="1" x14ac:dyDescent="0.25">
      <c r="AC2168" s="1"/>
      <c r="AE2168" s="1"/>
    </row>
    <row r="2169" spans="29:31" ht="18" customHeight="1" x14ac:dyDescent="0.25">
      <c r="AC2169" s="1"/>
      <c r="AE2169" s="1"/>
    </row>
    <row r="2170" spans="29:31" ht="18" customHeight="1" x14ac:dyDescent="0.25">
      <c r="AC2170" s="1"/>
      <c r="AE2170" s="1"/>
    </row>
    <row r="2171" spans="29:31" ht="18" customHeight="1" x14ac:dyDescent="0.25">
      <c r="AC2171" s="1"/>
      <c r="AE2171" s="1"/>
    </row>
    <row r="2172" spans="29:31" ht="18" customHeight="1" x14ac:dyDescent="0.25">
      <c r="AC2172" s="1"/>
      <c r="AE2172" s="1"/>
    </row>
    <row r="2173" spans="29:31" ht="18" customHeight="1" x14ac:dyDescent="0.25">
      <c r="AC2173" s="1"/>
      <c r="AE2173" s="1"/>
    </row>
    <row r="2174" spans="29:31" ht="18" customHeight="1" x14ac:dyDescent="0.25">
      <c r="AC2174" s="1"/>
      <c r="AE2174" s="1"/>
    </row>
    <row r="2175" spans="29:31" ht="18" customHeight="1" x14ac:dyDescent="0.25">
      <c r="AC2175" s="1"/>
      <c r="AE2175" s="1"/>
    </row>
    <row r="2176" spans="29:31" ht="18" customHeight="1" x14ac:dyDescent="0.25">
      <c r="AC2176" s="1"/>
      <c r="AE2176" s="1"/>
    </row>
    <row r="2177" spans="29:31" ht="18" customHeight="1" x14ac:dyDescent="0.25">
      <c r="AC2177" s="1"/>
      <c r="AE2177" s="1"/>
    </row>
    <row r="2178" spans="29:31" ht="18" customHeight="1" x14ac:dyDescent="0.25">
      <c r="AC2178" s="1"/>
      <c r="AE2178" s="1"/>
    </row>
    <row r="2179" spans="29:31" ht="18" customHeight="1" x14ac:dyDescent="0.25">
      <c r="AC2179" s="1"/>
      <c r="AE2179" s="1"/>
    </row>
    <row r="2180" spans="29:31" ht="18" customHeight="1" x14ac:dyDescent="0.25">
      <c r="AC2180" s="1"/>
      <c r="AE2180" s="1"/>
    </row>
    <row r="2181" spans="29:31" ht="18" customHeight="1" x14ac:dyDescent="0.25">
      <c r="AC2181" s="1"/>
      <c r="AE2181" s="1"/>
    </row>
    <row r="2182" spans="29:31" ht="18" customHeight="1" x14ac:dyDescent="0.25">
      <c r="AC2182" s="1"/>
      <c r="AE2182" s="1"/>
    </row>
    <row r="2183" spans="29:31" ht="18" customHeight="1" x14ac:dyDescent="0.25">
      <c r="AC2183" s="1"/>
      <c r="AE2183" s="1"/>
    </row>
    <row r="2184" spans="29:31" ht="18" customHeight="1" x14ac:dyDescent="0.25">
      <c r="AC2184" s="1"/>
      <c r="AE2184" s="1"/>
    </row>
    <row r="2185" spans="29:31" ht="18" customHeight="1" x14ac:dyDescent="0.25">
      <c r="AC2185" s="1"/>
      <c r="AE2185" s="1"/>
    </row>
    <row r="2186" spans="29:31" ht="18" customHeight="1" x14ac:dyDescent="0.25">
      <c r="AC2186" s="1"/>
      <c r="AE2186" s="1"/>
    </row>
    <row r="2187" spans="29:31" ht="18" customHeight="1" x14ac:dyDescent="0.25">
      <c r="AC2187" s="1"/>
      <c r="AE2187" s="1"/>
    </row>
    <row r="2188" spans="29:31" ht="18" customHeight="1" x14ac:dyDescent="0.25">
      <c r="AC2188" s="1"/>
      <c r="AE2188" s="1"/>
    </row>
    <row r="2189" spans="29:31" ht="18" customHeight="1" x14ac:dyDescent="0.25">
      <c r="AC2189" s="1"/>
      <c r="AE2189" s="1"/>
    </row>
    <row r="2190" spans="29:31" ht="18" customHeight="1" x14ac:dyDescent="0.25">
      <c r="AC2190" s="1"/>
      <c r="AE2190" s="1"/>
    </row>
    <row r="2191" spans="29:31" ht="18" customHeight="1" x14ac:dyDescent="0.25">
      <c r="AC2191" s="1"/>
      <c r="AE2191" s="1"/>
    </row>
    <row r="2192" spans="29:31" ht="18" customHeight="1" x14ac:dyDescent="0.25">
      <c r="AC2192" s="1"/>
      <c r="AE2192" s="1"/>
    </row>
    <row r="2193" spans="29:31" ht="18" customHeight="1" x14ac:dyDescent="0.25">
      <c r="AC2193" s="1"/>
      <c r="AE2193" s="1"/>
    </row>
    <row r="2194" spans="29:31" ht="18" customHeight="1" x14ac:dyDescent="0.25">
      <c r="AC2194" s="1"/>
      <c r="AE2194" s="1"/>
    </row>
    <row r="2195" spans="29:31" ht="18" customHeight="1" x14ac:dyDescent="0.25">
      <c r="AC2195" s="1"/>
      <c r="AE2195" s="1"/>
    </row>
    <row r="2196" spans="29:31" ht="18" customHeight="1" x14ac:dyDescent="0.25">
      <c r="AC2196" s="1"/>
      <c r="AE2196" s="1"/>
    </row>
    <row r="2197" spans="29:31" ht="18" customHeight="1" x14ac:dyDescent="0.25">
      <c r="AC2197" s="1"/>
      <c r="AE2197" s="1"/>
    </row>
    <row r="2198" spans="29:31" ht="18" customHeight="1" x14ac:dyDescent="0.25">
      <c r="AC2198" s="1"/>
      <c r="AE2198" s="1"/>
    </row>
    <row r="2199" spans="29:31" ht="18" customHeight="1" x14ac:dyDescent="0.25">
      <c r="AC2199" s="1"/>
      <c r="AE2199" s="1"/>
    </row>
    <row r="2200" spans="29:31" ht="18" customHeight="1" x14ac:dyDescent="0.25">
      <c r="AC2200" s="1"/>
      <c r="AE2200" s="1"/>
    </row>
    <row r="2201" spans="29:31" ht="18" customHeight="1" x14ac:dyDescent="0.25">
      <c r="AC2201" s="1"/>
      <c r="AE2201" s="1"/>
    </row>
    <row r="2202" spans="29:31" ht="18" customHeight="1" x14ac:dyDescent="0.25">
      <c r="AC2202" s="1"/>
      <c r="AE2202" s="1"/>
    </row>
    <row r="2203" spans="29:31" ht="18" customHeight="1" x14ac:dyDescent="0.25">
      <c r="AC2203" s="1"/>
      <c r="AE2203" s="1"/>
    </row>
    <row r="2204" spans="29:31" ht="18" customHeight="1" x14ac:dyDescent="0.25">
      <c r="AC2204" s="1"/>
      <c r="AE2204" s="1"/>
    </row>
    <row r="2205" spans="29:31" ht="18" customHeight="1" x14ac:dyDescent="0.25">
      <c r="AC2205" s="1"/>
      <c r="AE2205" s="1"/>
    </row>
    <row r="2206" spans="29:31" ht="18" customHeight="1" x14ac:dyDescent="0.25">
      <c r="AC2206" s="1"/>
      <c r="AE2206" s="1"/>
    </row>
    <row r="2207" spans="29:31" ht="18" customHeight="1" x14ac:dyDescent="0.25">
      <c r="AC2207" s="1"/>
      <c r="AE2207" s="1"/>
    </row>
    <row r="2208" spans="29:31" ht="18" customHeight="1" x14ac:dyDescent="0.25">
      <c r="AC2208" s="1"/>
      <c r="AE2208" s="1"/>
    </row>
    <row r="2209" spans="29:31" ht="18" customHeight="1" x14ac:dyDescent="0.25">
      <c r="AC2209" s="1"/>
      <c r="AE2209" s="1"/>
    </row>
    <row r="2210" spans="29:31" ht="18" customHeight="1" x14ac:dyDescent="0.25">
      <c r="AC2210" s="1"/>
      <c r="AE2210" s="1"/>
    </row>
    <row r="2211" spans="29:31" ht="18" customHeight="1" x14ac:dyDescent="0.25">
      <c r="AC2211" s="1"/>
      <c r="AE2211" s="1"/>
    </row>
    <row r="2212" spans="29:31" ht="18" customHeight="1" x14ac:dyDescent="0.25">
      <c r="AC2212" s="1"/>
      <c r="AE2212" s="1"/>
    </row>
    <row r="2213" spans="29:31" ht="18" customHeight="1" x14ac:dyDescent="0.25">
      <c r="AC2213" s="1"/>
      <c r="AE2213" s="1"/>
    </row>
    <row r="2214" spans="29:31" ht="18" customHeight="1" x14ac:dyDescent="0.25">
      <c r="AC2214" s="1"/>
      <c r="AE2214" s="1"/>
    </row>
    <row r="2215" spans="29:31" ht="18" customHeight="1" x14ac:dyDescent="0.25">
      <c r="AC2215" s="1"/>
      <c r="AE2215" s="1"/>
    </row>
    <row r="2216" spans="29:31" ht="18" customHeight="1" x14ac:dyDescent="0.25">
      <c r="AC2216" s="1"/>
      <c r="AE2216" s="1"/>
    </row>
    <row r="2217" spans="29:31" ht="18" customHeight="1" x14ac:dyDescent="0.25">
      <c r="AC2217" s="1"/>
      <c r="AE2217" s="1"/>
    </row>
    <row r="2218" spans="29:31" ht="18" customHeight="1" x14ac:dyDescent="0.25">
      <c r="AC2218" s="1"/>
      <c r="AE2218" s="1"/>
    </row>
    <row r="2219" spans="29:31" ht="18" customHeight="1" x14ac:dyDescent="0.25">
      <c r="AC2219" s="1"/>
      <c r="AE2219" s="1"/>
    </row>
    <row r="2220" spans="29:31" ht="18" customHeight="1" x14ac:dyDescent="0.25">
      <c r="AC2220" s="1"/>
      <c r="AE2220" s="1"/>
    </row>
    <row r="2221" spans="29:31" ht="18" customHeight="1" x14ac:dyDescent="0.25">
      <c r="AC2221" s="1"/>
      <c r="AE2221" s="1"/>
    </row>
    <row r="2222" spans="29:31" ht="18" customHeight="1" x14ac:dyDescent="0.25">
      <c r="AC2222" s="1"/>
      <c r="AE2222" s="1"/>
    </row>
    <row r="2223" spans="29:31" ht="18" customHeight="1" x14ac:dyDescent="0.25">
      <c r="AC2223" s="1"/>
      <c r="AE2223" s="1"/>
    </row>
    <row r="2224" spans="29:31" ht="18" customHeight="1" x14ac:dyDescent="0.25">
      <c r="AC2224" s="1"/>
      <c r="AE2224" s="1"/>
    </row>
    <row r="2225" spans="29:31" ht="18" customHeight="1" x14ac:dyDescent="0.25">
      <c r="AC2225" s="1"/>
      <c r="AE2225" s="1"/>
    </row>
    <row r="2226" spans="29:31" ht="18" customHeight="1" x14ac:dyDescent="0.25">
      <c r="AC2226" s="1"/>
      <c r="AE2226" s="1"/>
    </row>
    <row r="2227" spans="29:31" ht="18" customHeight="1" x14ac:dyDescent="0.25">
      <c r="AC2227" s="1"/>
      <c r="AE2227" s="1"/>
    </row>
    <row r="2228" spans="29:31" ht="18" customHeight="1" x14ac:dyDescent="0.25">
      <c r="AC2228" s="1"/>
      <c r="AE2228" s="1"/>
    </row>
    <row r="2229" spans="29:31" ht="18" customHeight="1" x14ac:dyDescent="0.25">
      <c r="AC2229" s="1"/>
      <c r="AE2229" s="1"/>
    </row>
    <row r="2230" spans="29:31" ht="18" customHeight="1" x14ac:dyDescent="0.25">
      <c r="AC2230" s="1"/>
      <c r="AE2230" s="1"/>
    </row>
    <row r="2231" spans="29:31" ht="18" customHeight="1" x14ac:dyDescent="0.25">
      <c r="AC2231" s="1"/>
      <c r="AE2231" s="1"/>
    </row>
    <row r="2232" spans="29:31" ht="18" customHeight="1" x14ac:dyDescent="0.25">
      <c r="AC2232" s="1"/>
      <c r="AE2232" s="1"/>
    </row>
    <row r="2233" spans="29:31" ht="18" customHeight="1" x14ac:dyDescent="0.25">
      <c r="AC2233" s="1"/>
      <c r="AE2233" s="1"/>
    </row>
    <row r="2234" spans="29:31" ht="18" customHeight="1" x14ac:dyDescent="0.25">
      <c r="AC2234" s="1"/>
      <c r="AE2234" s="1"/>
    </row>
    <row r="2235" spans="29:31" ht="18" customHeight="1" x14ac:dyDescent="0.25">
      <c r="AC2235" s="1"/>
      <c r="AE2235" s="1"/>
    </row>
    <row r="2236" spans="29:31" ht="18" customHeight="1" x14ac:dyDescent="0.25">
      <c r="AC2236" s="1"/>
      <c r="AE2236" s="1"/>
    </row>
    <row r="2237" spans="29:31" ht="18" customHeight="1" x14ac:dyDescent="0.25">
      <c r="AC2237" s="1"/>
      <c r="AE2237" s="1"/>
    </row>
    <row r="2238" spans="29:31" ht="18" customHeight="1" x14ac:dyDescent="0.25">
      <c r="AC2238" s="1"/>
      <c r="AE2238" s="1"/>
    </row>
    <row r="2239" spans="29:31" ht="18" customHeight="1" x14ac:dyDescent="0.25">
      <c r="AC2239" s="1"/>
      <c r="AE2239" s="1"/>
    </row>
    <row r="2240" spans="29:31" ht="18" customHeight="1" x14ac:dyDescent="0.25">
      <c r="AC2240" s="1"/>
      <c r="AE2240" s="1"/>
    </row>
    <row r="2241" spans="29:31" ht="18" customHeight="1" x14ac:dyDescent="0.25">
      <c r="AC2241" s="1"/>
      <c r="AE2241" s="1"/>
    </row>
    <row r="2242" spans="29:31" ht="18" customHeight="1" x14ac:dyDescent="0.25">
      <c r="AC2242" s="1"/>
      <c r="AE2242" s="1"/>
    </row>
    <row r="2243" spans="29:31" ht="18" customHeight="1" x14ac:dyDescent="0.25">
      <c r="AC2243" s="1"/>
      <c r="AE2243" s="1"/>
    </row>
    <row r="2244" spans="29:31" ht="18" customHeight="1" x14ac:dyDescent="0.25">
      <c r="AC2244" s="1"/>
      <c r="AE2244" s="1"/>
    </row>
    <row r="2245" spans="29:31" ht="18" customHeight="1" x14ac:dyDescent="0.25">
      <c r="AC2245" s="1"/>
      <c r="AE2245" s="1"/>
    </row>
    <row r="2246" spans="29:31" ht="18" customHeight="1" x14ac:dyDescent="0.25">
      <c r="AC2246" s="1"/>
      <c r="AE2246" s="1"/>
    </row>
    <row r="2247" spans="29:31" ht="18" customHeight="1" x14ac:dyDescent="0.25">
      <c r="AC2247" s="1"/>
      <c r="AE2247" s="1"/>
    </row>
    <row r="2248" spans="29:31" ht="18" customHeight="1" x14ac:dyDescent="0.25">
      <c r="AC2248" s="1"/>
      <c r="AE2248" s="1"/>
    </row>
    <row r="2249" spans="29:31" ht="18" customHeight="1" x14ac:dyDescent="0.25">
      <c r="AC2249" s="1"/>
      <c r="AE2249" s="1"/>
    </row>
    <row r="2250" spans="29:31" ht="18" customHeight="1" x14ac:dyDescent="0.25">
      <c r="AC2250" s="1"/>
      <c r="AE2250" s="1"/>
    </row>
    <row r="2251" spans="29:31" ht="18" customHeight="1" x14ac:dyDescent="0.25">
      <c r="AC2251" s="1"/>
      <c r="AE2251" s="1"/>
    </row>
    <row r="2252" spans="29:31" ht="18" customHeight="1" x14ac:dyDescent="0.25">
      <c r="AC2252" s="1"/>
      <c r="AE2252" s="1"/>
    </row>
    <row r="2253" spans="29:31" ht="18" customHeight="1" x14ac:dyDescent="0.25">
      <c r="AC2253" s="1"/>
      <c r="AE2253" s="1"/>
    </row>
    <row r="2254" spans="29:31" ht="18" customHeight="1" x14ac:dyDescent="0.25">
      <c r="AC2254" s="1"/>
      <c r="AE2254" s="1"/>
    </row>
    <row r="2255" spans="29:31" ht="18" customHeight="1" x14ac:dyDescent="0.25">
      <c r="AC2255" s="1"/>
      <c r="AE2255" s="1"/>
    </row>
    <row r="2256" spans="29:31" ht="18" customHeight="1" x14ac:dyDescent="0.25">
      <c r="AC2256" s="1"/>
      <c r="AE2256" s="1"/>
    </row>
    <row r="2257" spans="29:31" ht="18" customHeight="1" x14ac:dyDescent="0.25">
      <c r="AC2257" s="1"/>
      <c r="AE2257" s="1"/>
    </row>
    <row r="2258" spans="29:31" ht="18" customHeight="1" x14ac:dyDescent="0.25">
      <c r="AC2258" s="1"/>
      <c r="AE2258" s="1"/>
    </row>
    <row r="2259" spans="29:31" ht="18" customHeight="1" x14ac:dyDescent="0.25">
      <c r="AC2259" s="1"/>
      <c r="AE2259" s="1"/>
    </row>
    <row r="2260" spans="29:31" ht="18" customHeight="1" x14ac:dyDescent="0.25">
      <c r="AC2260" s="1"/>
      <c r="AE2260" s="1"/>
    </row>
    <row r="2261" spans="29:31" ht="18" customHeight="1" x14ac:dyDescent="0.25">
      <c r="AC2261" s="1"/>
      <c r="AE2261" s="1"/>
    </row>
    <row r="2262" spans="29:31" ht="18" customHeight="1" x14ac:dyDescent="0.25">
      <c r="AC2262" s="1"/>
      <c r="AE2262" s="1"/>
    </row>
    <row r="2263" spans="29:31" ht="18" customHeight="1" x14ac:dyDescent="0.25">
      <c r="AC2263" s="1"/>
      <c r="AE2263" s="1"/>
    </row>
    <row r="2264" spans="29:31" ht="18" customHeight="1" x14ac:dyDescent="0.25">
      <c r="AC2264" s="1"/>
      <c r="AE2264" s="1"/>
    </row>
    <row r="2265" spans="29:31" ht="18" customHeight="1" x14ac:dyDescent="0.25">
      <c r="AC2265" s="1"/>
      <c r="AE2265" s="1"/>
    </row>
    <row r="2266" spans="29:31" ht="18" customHeight="1" x14ac:dyDescent="0.25">
      <c r="AC2266" s="1"/>
      <c r="AE2266" s="1"/>
    </row>
    <row r="2267" spans="29:31" ht="18" customHeight="1" x14ac:dyDescent="0.25">
      <c r="AC2267" s="1"/>
      <c r="AE2267" s="1"/>
    </row>
    <row r="2268" spans="29:31" ht="18" customHeight="1" x14ac:dyDescent="0.25">
      <c r="AC2268" s="1"/>
      <c r="AE2268" s="1"/>
    </row>
    <row r="2269" spans="29:31" ht="18" customHeight="1" x14ac:dyDescent="0.25">
      <c r="AC2269" s="1"/>
      <c r="AE2269" s="1"/>
    </row>
    <row r="2270" spans="29:31" ht="18" customHeight="1" x14ac:dyDescent="0.25">
      <c r="AC2270" s="1"/>
      <c r="AE2270" s="1"/>
    </row>
    <row r="2271" spans="29:31" ht="18" customHeight="1" x14ac:dyDescent="0.25">
      <c r="AC2271" s="1"/>
      <c r="AE2271" s="1"/>
    </row>
    <row r="2272" spans="29:31" ht="18" customHeight="1" x14ac:dyDescent="0.25">
      <c r="AC2272" s="1"/>
      <c r="AE2272" s="1"/>
    </row>
    <row r="2273" spans="29:31" ht="18" customHeight="1" x14ac:dyDescent="0.25">
      <c r="AC2273" s="1"/>
      <c r="AE2273" s="1"/>
    </row>
    <row r="2274" spans="29:31" ht="18" customHeight="1" x14ac:dyDescent="0.25">
      <c r="AC2274" s="1"/>
      <c r="AE2274" s="1"/>
    </row>
    <row r="2275" spans="29:31" ht="18" customHeight="1" x14ac:dyDescent="0.25">
      <c r="AC2275" s="1"/>
      <c r="AE2275" s="1"/>
    </row>
    <row r="2276" spans="29:31" ht="18" customHeight="1" x14ac:dyDescent="0.25">
      <c r="AC2276" s="1"/>
      <c r="AE2276" s="1"/>
    </row>
    <row r="2277" spans="29:31" ht="18" customHeight="1" x14ac:dyDescent="0.25">
      <c r="AC2277" s="1"/>
      <c r="AE2277" s="1"/>
    </row>
    <row r="2278" spans="29:31" ht="18" customHeight="1" x14ac:dyDescent="0.25">
      <c r="AC2278" s="1"/>
      <c r="AE2278" s="1"/>
    </row>
    <row r="2279" spans="29:31" ht="18" customHeight="1" x14ac:dyDescent="0.25">
      <c r="AC2279" s="1"/>
      <c r="AE2279" s="1"/>
    </row>
    <row r="2280" spans="29:31" ht="18" customHeight="1" x14ac:dyDescent="0.25">
      <c r="AC2280" s="1"/>
      <c r="AE2280" s="1"/>
    </row>
    <row r="2281" spans="29:31" ht="18" customHeight="1" x14ac:dyDescent="0.25">
      <c r="AC2281" s="1"/>
      <c r="AE2281" s="1"/>
    </row>
    <row r="2282" spans="29:31" ht="18" customHeight="1" x14ac:dyDescent="0.25">
      <c r="AC2282" s="1"/>
      <c r="AE2282" s="1"/>
    </row>
    <row r="2283" spans="29:31" ht="18" customHeight="1" x14ac:dyDescent="0.25">
      <c r="AC2283" s="1"/>
      <c r="AE2283" s="1"/>
    </row>
    <row r="2284" spans="29:31" ht="18" customHeight="1" x14ac:dyDescent="0.25">
      <c r="AC2284" s="1"/>
      <c r="AE2284" s="1"/>
    </row>
    <row r="2285" spans="29:31" ht="18" customHeight="1" x14ac:dyDescent="0.25">
      <c r="AC2285" s="1"/>
      <c r="AE2285" s="1"/>
    </row>
    <row r="2286" spans="29:31" ht="18" customHeight="1" x14ac:dyDescent="0.25">
      <c r="AC2286" s="1"/>
      <c r="AE2286" s="1"/>
    </row>
    <row r="2287" spans="29:31" ht="18" customHeight="1" x14ac:dyDescent="0.25">
      <c r="AC2287" s="1"/>
      <c r="AE2287" s="1"/>
    </row>
    <row r="2288" spans="29:31" ht="18" customHeight="1" x14ac:dyDescent="0.25">
      <c r="AC2288" s="1"/>
      <c r="AE2288" s="1"/>
    </row>
    <row r="2289" spans="29:31" ht="18" customHeight="1" x14ac:dyDescent="0.25">
      <c r="AC2289" s="1"/>
      <c r="AE2289" s="1"/>
    </row>
    <row r="2290" spans="29:31" ht="18" customHeight="1" x14ac:dyDescent="0.25">
      <c r="AC2290" s="1"/>
      <c r="AE2290" s="1"/>
    </row>
    <row r="2291" spans="29:31" ht="18" customHeight="1" x14ac:dyDescent="0.25">
      <c r="AC2291" s="1"/>
      <c r="AE2291" s="1"/>
    </row>
    <row r="2292" spans="29:31" ht="18" customHeight="1" x14ac:dyDescent="0.25">
      <c r="AC2292" s="1"/>
      <c r="AE2292" s="1"/>
    </row>
    <row r="2293" spans="29:31" ht="18" customHeight="1" x14ac:dyDescent="0.25">
      <c r="AC2293" s="1"/>
      <c r="AE2293" s="1"/>
    </row>
    <row r="2294" spans="29:31" ht="18" customHeight="1" x14ac:dyDescent="0.25">
      <c r="AC2294" s="1"/>
      <c r="AE2294" s="1"/>
    </row>
    <row r="2295" spans="29:31" ht="18" customHeight="1" x14ac:dyDescent="0.25">
      <c r="AC2295" s="1"/>
      <c r="AE2295" s="1"/>
    </row>
    <row r="2296" spans="29:31" ht="18" customHeight="1" x14ac:dyDescent="0.25">
      <c r="AC2296" s="1"/>
      <c r="AE2296" s="1"/>
    </row>
    <row r="2297" spans="29:31" ht="18" customHeight="1" x14ac:dyDescent="0.25">
      <c r="AC2297" s="1"/>
      <c r="AE2297" s="1"/>
    </row>
    <row r="2298" spans="29:31" ht="18" customHeight="1" x14ac:dyDescent="0.25">
      <c r="AC2298" s="1"/>
      <c r="AE2298" s="1"/>
    </row>
    <row r="2299" spans="29:31" ht="18" customHeight="1" x14ac:dyDescent="0.25">
      <c r="AC2299" s="1"/>
      <c r="AE2299" s="1"/>
    </row>
    <row r="2300" spans="29:31" ht="18" customHeight="1" x14ac:dyDescent="0.25">
      <c r="AC2300" s="1"/>
      <c r="AE2300" s="1"/>
    </row>
    <row r="2301" spans="29:31" ht="18" customHeight="1" x14ac:dyDescent="0.25">
      <c r="AC2301" s="1"/>
      <c r="AE2301" s="1"/>
    </row>
    <row r="2302" spans="29:31" ht="18" customHeight="1" x14ac:dyDescent="0.25">
      <c r="AC2302" s="1"/>
      <c r="AE2302" s="1"/>
    </row>
    <row r="2303" spans="29:31" ht="18" customHeight="1" x14ac:dyDescent="0.25">
      <c r="AC2303" s="1"/>
      <c r="AE2303" s="1"/>
    </row>
    <row r="2304" spans="29:31" ht="18" customHeight="1" x14ac:dyDescent="0.25">
      <c r="AC2304" s="1"/>
      <c r="AE2304" s="1"/>
    </row>
    <row r="2305" spans="29:31" ht="18" customHeight="1" x14ac:dyDescent="0.25">
      <c r="AC2305" s="1"/>
      <c r="AE2305" s="1"/>
    </row>
    <row r="2306" spans="29:31" ht="18" customHeight="1" x14ac:dyDescent="0.25">
      <c r="AC2306" s="1"/>
      <c r="AE2306" s="1"/>
    </row>
    <row r="2307" spans="29:31" ht="18" customHeight="1" x14ac:dyDescent="0.25">
      <c r="AC2307" s="1"/>
      <c r="AE2307" s="1"/>
    </row>
    <row r="2308" spans="29:31" ht="18" customHeight="1" x14ac:dyDescent="0.25">
      <c r="AC2308" s="1"/>
      <c r="AE2308" s="1"/>
    </row>
    <row r="2309" spans="29:31" ht="18" customHeight="1" x14ac:dyDescent="0.25">
      <c r="AC2309" s="1"/>
      <c r="AE2309" s="1"/>
    </row>
    <row r="2310" spans="29:31" ht="18" customHeight="1" x14ac:dyDescent="0.25">
      <c r="AC2310" s="1"/>
      <c r="AE2310" s="1"/>
    </row>
    <row r="2311" spans="29:31" ht="18" customHeight="1" x14ac:dyDescent="0.25">
      <c r="AC2311" s="1"/>
      <c r="AE2311" s="1"/>
    </row>
    <row r="2312" spans="29:31" ht="18" customHeight="1" x14ac:dyDescent="0.25">
      <c r="AC2312" s="1"/>
      <c r="AE2312" s="1"/>
    </row>
    <row r="2313" spans="29:31" ht="18" customHeight="1" x14ac:dyDescent="0.25">
      <c r="AC2313" s="1"/>
      <c r="AE2313" s="1"/>
    </row>
    <row r="2314" spans="29:31" ht="18" customHeight="1" x14ac:dyDescent="0.25">
      <c r="AC2314" s="1"/>
      <c r="AE2314" s="1"/>
    </row>
    <row r="2315" spans="29:31" ht="18" customHeight="1" x14ac:dyDescent="0.25">
      <c r="AC2315" s="1"/>
      <c r="AE2315" s="1"/>
    </row>
    <row r="2316" spans="29:31" ht="18" customHeight="1" x14ac:dyDescent="0.25">
      <c r="AC2316" s="1"/>
      <c r="AE2316" s="1"/>
    </row>
    <row r="2317" spans="29:31" ht="18" customHeight="1" x14ac:dyDescent="0.25">
      <c r="AC2317" s="1"/>
      <c r="AE2317" s="1"/>
    </row>
    <row r="2318" spans="29:31" ht="18" customHeight="1" x14ac:dyDescent="0.25">
      <c r="AC2318" s="1"/>
      <c r="AE2318" s="1"/>
    </row>
    <row r="2319" spans="29:31" ht="18" customHeight="1" x14ac:dyDescent="0.25">
      <c r="AC2319" s="1"/>
      <c r="AE2319" s="1"/>
    </row>
    <row r="2320" spans="29:31" ht="18" customHeight="1" x14ac:dyDescent="0.25">
      <c r="AC2320" s="1"/>
      <c r="AE2320" s="1"/>
    </row>
    <row r="2321" spans="29:31" ht="18" customHeight="1" x14ac:dyDescent="0.25">
      <c r="AC2321" s="1"/>
      <c r="AE2321" s="1"/>
    </row>
    <row r="2322" spans="29:31" ht="18" customHeight="1" x14ac:dyDescent="0.25">
      <c r="AC2322" s="1"/>
      <c r="AE2322" s="1"/>
    </row>
    <row r="2323" spans="29:31" ht="18" customHeight="1" x14ac:dyDescent="0.25">
      <c r="AC2323" s="1"/>
      <c r="AE2323" s="1"/>
    </row>
    <row r="2324" spans="29:31" ht="18" customHeight="1" x14ac:dyDescent="0.25">
      <c r="AC2324" s="1"/>
      <c r="AE2324" s="1"/>
    </row>
    <row r="2325" spans="29:31" ht="18" customHeight="1" x14ac:dyDescent="0.25">
      <c r="AC2325" s="1"/>
      <c r="AE2325" s="1"/>
    </row>
    <row r="2326" spans="29:31" ht="18" customHeight="1" x14ac:dyDescent="0.25">
      <c r="AC2326" s="1"/>
      <c r="AE2326" s="1"/>
    </row>
    <row r="2327" spans="29:31" ht="18" customHeight="1" x14ac:dyDescent="0.25">
      <c r="AC2327" s="1"/>
      <c r="AE2327" s="1"/>
    </row>
    <row r="2328" spans="29:31" ht="18" customHeight="1" x14ac:dyDescent="0.25">
      <c r="AC2328" s="1"/>
      <c r="AE2328" s="1"/>
    </row>
    <row r="2329" spans="29:31" ht="18" customHeight="1" x14ac:dyDescent="0.25">
      <c r="AC2329" s="1"/>
      <c r="AE2329" s="1"/>
    </row>
    <row r="2330" spans="29:31" ht="18" customHeight="1" x14ac:dyDescent="0.25">
      <c r="AC2330" s="1"/>
      <c r="AE2330" s="1"/>
    </row>
    <row r="2331" spans="29:31" ht="18" customHeight="1" x14ac:dyDescent="0.25">
      <c r="AC2331" s="1"/>
      <c r="AE2331" s="1"/>
    </row>
    <row r="2332" spans="29:31" ht="18" customHeight="1" x14ac:dyDescent="0.25">
      <c r="AC2332" s="1"/>
      <c r="AE2332" s="1"/>
    </row>
    <row r="2333" spans="29:31" ht="18" customHeight="1" x14ac:dyDescent="0.25">
      <c r="AC2333" s="1"/>
      <c r="AE2333" s="1"/>
    </row>
    <row r="2334" spans="29:31" ht="18" customHeight="1" x14ac:dyDescent="0.25">
      <c r="AC2334" s="1"/>
      <c r="AE2334" s="1"/>
    </row>
    <row r="2335" spans="29:31" ht="18" customHeight="1" x14ac:dyDescent="0.25">
      <c r="AC2335" s="1"/>
      <c r="AE2335" s="1"/>
    </row>
    <row r="2336" spans="29:31" ht="18" customHeight="1" x14ac:dyDescent="0.25">
      <c r="AC2336" s="1"/>
      <c r="AE2336" s="1"/>
    </row>
    <row r="2337" spans="29:31" ht="18" customHeight="1" x14ac:dyDescent="0.25">
      <c r="AC2337" s="1"/>
      <c r="AE2337" s="1"/>
    </row>
    <row r="2338" spans="29:31" ht="18" customHeight="1" x14ac:dyDescent="0.25">
      <c r="AC2338" s="1"/>
      <c r="AE2338" s="1"/>
    </row>
    <row r="2339" spans="29:31" ht="18" customHeight="1" x14ac:dyDescent="0.25">
      <c r="AC2339" s="1"/>
      <c r="AE2339" s="1"/>
    </row>
    <row r="2340" spans="29:31" ht="18" customHeight="1" x14ac:dyDescent="0.25">
      <c r="AC2340" s="1"/>
      <c r="AE2340" s="1"/>
    </row>
    <row r="2341" spans="29:31" ht="18" customHeight="1" x14ac:dyDescent="0.25">
      <c r="AC2341" s="1"/>
      <c r="AE2341" s="1"/>
    </row>
    <row r="2342" spans="29:31" ht="18" customHeight="1" x14ac:dyDescent="0.25">
      <c r="AC2342" s="1"/>
      <c r="AE2342" s="1"/>
    </row>
    <row r="2343" spans="29:31" ht="18" customHeight="1" x14ac:dyDescent="0.25">
      <c r="AC2343" s="1"/>
      <c r="AE2343" s="1"/>
    </row>
    <row r="2344" spans="29:31" ht="18" customHeight="1" x14ac:dyDescent="0.25">
      <c r="AC2344" s="1"/>
      <c r="AE2344" s="1"/>
    </row>
    <row r="2345" spans="29:31" ht="18" customHeight="1" x14ac:dyDescent="0.25">
      <c r="AC2345" s="1"/>
      <c r="AE2345" s="1"/>
    </row>
    <row r="2346" spans="29:31" ht="18" customHeight="1" x14ac:dyDescent="0.25">
      <c r="AC2346" s="1"/>
      <c r="AE2346" s="1"/>
    </row>
    <row r="2347" spans="29:31" ht="18" customHeight="1" x14ac:dyDescent="0.25">
      <c r="AC2347" s="1"/>
      <c r="AE2347" s="1"/>
    </row>
    <row r="2348" spans="29:31" ht="18" customHeight="1" x14ac:dyDescent="0.25">
      <c r="AC2348" s="1"/>
      <c r="AE2348" s="1"/>
    </row>
    <row r="2349" spans="29:31" ht="18" customHeight="1" x14ac:dyDescent="0.25">
      <c r="AC2349" s="1"/>
      <c r="AE2349" s="1"/>
    </row>
    <row r="2350" spans="29:31" ht="18" customHeight="1" x14ac:dyDescent="0.25">
      <c r="AC2350" s="1"/>
      <c r="AE2350" s="1"/>
    </row>
    <row r="2351" spans="29:31" ht="18" customHeight="1" x14ac:dyDescent="0.25">
      <c r="AC2351" s="1"/>
      <c r="AE2351" s="1"/>
    </row>
  </sheetData>
  <sortState ref="AD5:AD16">
    <sortCondition ref="AD4"/>
  </sortState>
  <mergeCells count="46">
    <mergeCell ref="C24:F24"/>
    <mergeCell ref="B17:C17"/>
    <mergeCell ref="B19:C19"/>
    <mergeCell ref="B21:C21"/>
    <mergeCell ref="D17:H17"/>
    <mergeCell ref="D19:H19"/>
    <mergeCell ref="D21:H21"/>
    <mergeCell ref="A14:A22"/>
    <mergeCell ref="K9:L9"/>
    <mergeCell ref="I9:J9"/>
    <mergeCell ref="G9:H9"/>
    <mergeCell ref="B9:C9"/>
    <mergeCell ref="I22:L22"/>
    <mergeCell ref="I20:L20"/>
    <mergeCell ref="D15:L15"/>
    <mergeCell ref="B15:C15"/>
    <mergeCell ref="I19:L19"/>
    <mergeCell ref="I18:L18"/>
    <mergeCell ref="I17:L17"/>
    <mergeCell ref="I21:L21"/>
    <mergeCell ref="A1:A5"/>
    <mergeCell ref="B11:C11"/>
    <mergeCell ref="B2:C2"/>
    <mergeCell ref="A6:A13"/>
    <mergeCell ref="D2:L2"/>
    <mergeCell ref="D7:L7"/>
    <mergeCell ref="D11:E11"/>
    <mergeCell ref="E4:L4"/>
    <mergeCell ref="B7:C7"/>
    <mergeCell ref="B4:C4"/>
    <mergeCell ref="A23:A41"/>
    <mergeCell ref="E26:J26"/>
    <mergeCell ref="B26:D26"/>
    <mergeCell ref="E39:J39"/>
    <mergeCell ref="B29:L29"/>
    <mergeCell ref="B33:L33"/>
    <mergeCell ref="B37:L37"/>
    <mergeCell ref="B35:C35"/>
    <mergeCell ref="I24:J24"/>
    <mergeCell ref="B36:C36"/>
    <mergeCell ref="B32:C32"/>
    <mergeCell ref="B28:C28"/>
    <mergeCell ref="B40:C40"/>
    <mergeCell ref="D40:L40"/>
    <mergeCell ref="K24:L24"/>
    <mergeCell ref="B27:C27"/>
  </mergeCells>
  <phoneticPr fontId="0" type="noConversion"/>
  <conditionalFormatting sqref="F31:J32 L35:L36 E35 L31:L32 F35:J36 E31 L27:L28 E27:J28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K9:L9">
      <formula1>AJ4:AJ5</formula1>
    </dataValidation>
    <dataValidation type="list" allowBlank="1" showInputMessage="1" showErrorMessage="1" sqref="G11">
      <formula1>AG4:AG5</formula1>
    </dataValidation>
    <dataValidation type="list" allowBlank="1" showInputMessage="1" showErrorMessage="1" sqref="F8:H8">
      <formula1>AD4:AD108</formula1>
    </dataValidation>
    <dataValidation type="list" allowBlank="1" showInputMessage="1" showErrorMessage="1" sqref="E4:L4">
      <formula1>$AD3:$AD34</formula1>
    </dataValidation>
    <dataValidation type="list" allowBlank="1" showInputMessage="1" showErrorMessage="1" sqref="E15:L15">
      <formula1>AL4:AL25</formula1>
    </dataValidation>
    <dataValidation type="list" allowBlank="1" showInputMessage="1" showErrorMessage="1" sqref="K24:L24">
      <formula1>$AC$3:$AC$7</formula1>
    </dataValidation>
    <dataValidation type="list" allowBlank="1" showInputMessage="1" showErrorMessage="1" sqref="D15">
      <formula1>AK4:AK23</formula1>
    </dataValidation>
  </dataValidations>
  <pageMargins left="0.5" right="0.5" top="1" bottom="0.5" header="0.5" footer="0.25"/>
  <pageSetup scale="86" orientation="portrait" r:id="rId1"/>
  <headerFooter alignWithMargins="0">
    <oddHeader>&amp;C&amp;"Rockwell,Bold"&amp;14New Jersey Department of Transportation
Consultant Evaluation Report</oddHeader>
    <oddFooter>&amp;LPrepared by Professional Services&amp;CPlanning Rating Form&amp;R Updated: December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workbookViewId="0">
      <selection activeCell="E2" sqref="E2"/>
    </sheetView>
  </sheetViews>
  <sheetFormatPr defaultColWidth="9.109375" defaultRowHeight="13.8" x14ac:dyDescent="0.25"/>
  <cols>
    <col min="1" max="1" width="4.44140625" style="49" customWidth="1"/>
    <col min="2" max="2" width="16" style="50" customWidth="1"/>
    <col min="3" max="3" width="41.33203125" style="50" customWidth="1"/>
    <col min="4" max="4" width="27.109375" style="50" customWidth="1"/>
    <col min="5" max="10" width="3.6640625" style="51" customWidth="1"/>
    <col min="11" max="12" width="9.109375" style="88"/>
    <col min="13" max="26" width="9.109375" style="52"/>
    <col min="27" max="27" width="41.5546875" customWidth="1"/>
    <col min="28" max="16384" width="9.109375" style="52"/>
  </cols>
  <sheetData>
    <row r="1" spans="1:27" s="48" customFormat="1" ht="31.5" customHeight="1" x14ac:dyDescent="0.3">
      <c r="A1" s="188" t="s">
        <v>38</v>
      </c>
      <c r="B1" s="189"/>
      <c r="C1" s="98"/>
      <c r="D1" s="137" t="s">
        <v>94</v>
      </c>
      <c r="E1" s="194">
        <v>27</v>
      </c>
      <c r="F1" s="195"/>
      <c r="G1" s="195"/>
      <c r="H1" s="195"/>
      <c r="I1" s="195"/>
      <c r="J1" s="195"/>
      <c r="K1" s="85"/>
      <c r="L1" s="85"/>
      <c r="AA1"/>
    </row>
    <row r="2" spans="1:27" s="48" customFormat="1" ht="16.5" customHeight="1" thickBot="1" x14ac:dyDescent="0.3">
      <c r="A2" s="84"/>
      <c r="B2" s="84"/>
      <c r="C2" s="72"/>
      <c r="D2" s="91"/>
      <c r="E2" s="71"/>
      <c r="F2" s="71"/>
      <c r="G2" s="71"/>
      <c r="H2" s="71"/>
      <c r="I2" s="71"/>
      <c r="J2" s="71"/>
      <c r="K2" s="85"/>
      <c r="L2" s="85"/>
      <c r="AA2"/>
    </row>
    <row r="3" spans="1:27" s="48" customFormat="1" ht="27.75" customHeight="1" x14ac:dyDescent="0.25">
      <c r="A3" s="188" t="s">
        <v>93</v>
      </c>
      <c r="B3" s="189"/>
      <c r="C3" s="111"/>
      <c r="D3" s="8"/>
      <c r="E3" s="209" t="s">
        <v>57</v>
      </c>
      <c r="F3" s="196" t="s">
        <v>58</v>
      </c>
      <c r="G3" s="196" t="s">
        <v>59</v>
      </c>
      <c r="H3" s="196" t="s">
        <v>60</v>
      </c>
      <c r="I3" s="196" t="s">
        <v>61</v>
      </c>
      <c r="J3" s="200" t="s">
        <v>62</v>
      </c>
      <c r="K3" s="85"/>
      <c r="L3" s="85"/>
      <c r="AA3"/>
    </row>
    <row r="4" spans="1:27" ht="56.25" customHeight="1" thickBot="1" x14ac:dyDescent="0.3">
      <c r="A4" s="101"/>
      <c r="B4" s="93"/>
      <c r="C4" s="87"/>
      <c r="D4" s="87"/>
      <c r="E4" s="210"/>
      <c r="F4" s="197"/>
      <c r="G4" s="197"/>
      <c r="H4" s="197"/>
      <c r="I4" s="197"/>
      <c r="J4" s="201"/>
    </row>
    <row r="5" spans="1:27" ht="39" customHeight="1" x14ac:dyDescent="0.25">
      <c r="A5" s="198" t="s">
        <v>50</v>
      </c>
      <c r="B5" s="199"/>
      <c r="C5" s="199"/>
      <c r="D5" s="199"/>
      <c r="E5" s="69">
        <v>5</v>
      </c>
      <c r="F5" s="69">
        <v>4</v>
      </c>
      <c r="G5" s="69">
        <v>3</v>
      </c>
      <c r="H5" s="69">
        <v>2</v>
      </c>
      <c r="I5" s="69">
        <v>1</v>
      </c>
      <c r="J5" s="70" t="s">
        <v>51</v>
      </c>
    </row>
    <row r="6" spans="1:27" ht="39" customHeight="1" x14ac:dyDescent="0.25">
      <c r="A6" s="202" t="s">
        <v>56</v>
      </c>
      <c r="B6" s="203"/>
      <c r="C6" s="203"/>
      <c r="D6" s="204"/>
      <c r="E6" s="99"/>
      <c r="F6" s="99"/>
      <c r="G6" s="99"/>
      <c r="H6" s="99"/>
      <c r="I6" s="99"/>
      <c r="J6" s="100"/>
    </row>
    <row r="7" spans="1:27" ht="35.1" customHeight="1" x14ac:dyDescent="0.25">
      <c r="A7" s="53">
        <v>-1</v>
      </c>
      <c r="B7" s="192" t="s">
        <v>83</v>
      </c>
      <c r="C7" s="192"/>
      <c r="D7" s="193"/>
      <c r="E7" s="54"/>
      <c r="F7" s="54"/>
      <c r="G7" s="54"/>
      <c r="H7" s="54"/>
      <c r="I7" s="54"/>
      <c r="J7" s="55"/>
    </row>
    <row r="8" spans="1:27" ht="35.1" customHeight="1" x14ac:dyDescent="0.25">
      <c r="A8" s="66">
        <f>A7-1</f>
        <v>-2</v>
      </c>
      <c r="B8" s="190" t="s">
        <v>82</v>
      </c>
      <c r="C8" s="190"/>
      <c r="D8" s="191"/>
      <c r="E8" s="67"/>
      <c r="F8" s="67"/>
      <c r="G8" s="67"/>
      <c r="H8" s="67"/>
      <c r="I8" s="67"/>
      <c r="J8" s="68"/>
    </row>
    <row r="9" spans="1:27" ht="35.1" customHeight="1" x14ac:dyDescent="0.25">
      <c r="A9" s="53">
        <f t="shared" ref="A9:A18" si="0">A8-1</f>
        <v>-3</v>
      </c>
      <c r="B9" s="192" t="s">
        <v>84</v>
      </c>
      <c r="C9" s="192"/>
      <c r="D9" s="193"/>
      <c r="E9" s="54"/>
      <c r="F9" s="54"/>
      <c r="G9" s="54"/>
      <c r="H9" s="54"/>
      <c r="I9" s="54"/>
      <c r="J9" s="55"/>
    </row>
    <row r="10" spans="1:27" ht="35.1" customHeight="1" x14ac:dyDescent="0.25">
      <c r="A10" s="66">
        <f t="shared" si="0"/>
        <v>-4</v>
      </c>
      <c r="B10" s="190" t="s">
        <v>85</v>
      </c>
      <c r="C10" s="190"/>
      <c r="D10" s="191"/>
      <c r="E10" s="67"/>
      <c r="F10" s="67"/>
      <c r="G10" s="67"/>
      <c r="H10" s="67"/>
      <c r="I10" s="67"/>
      <c r="J10" s="68"/>
    </row>
    <row r="11" spans="1:27" ht="35.1" customHeight="1" x14ac:dyDescent="0.25">
      <c r="A11" s="53">
        <f t="shared" si="0"/>
        <v>-5</v>
      </c>
      <c r="B11" s="192" t="s">
        <v>86</v>
      </c>
      <c r="C11" s="192"/>
      <c r="D11" s="193"/>
      <c r="E11" s="54"/>
      <c r="F11" s="54"/>
      <c r="G11" s="54"/>
      <c r="H11" s="54"/>
      <c r="I11" s="54"/>
      <c r="J11" s="55"/>
    </row>
    <row r="12" spans="1:27" ht="35.1" customHeight="1" x14ac:dyDescent="0.25">
      <c r="A12" s="66">
        <f t="shared" si="0"/>
        <v>-6</v>
      </c>
      <c r="B12" s="190" t="s">
        <v>87</v>
      </c>
      <c r="C12" s="190"/>
      <c r="D12" s="191"/>
      <c r="E12" s="67"/>
      <c r="F12" s="67"/>
      <c r="G12" s="67"/>
      <c r="H12" s="67"/>
      <c r="I12" s="67"/>
      <c r="J12" s="68"/>
    </row>
    <row r="13" spans="1:27" ht="35.1" customHeight="1" x14ac:dyDescent="0.25">
      <c r="A13" s="53">
        <f t="shared" si="0"/>
        <v>-7</v>
      </c>
      <c r="B13" s="192" t="s">
        <v>88</v>
      </c>
      <c r="C13" s="192"/>
      <c r="D13" s="193"/>
      <c r="E13" s="54"/>
      <c r="F13" s="54"/>
      <c r="G13" s="54"/>
      <c r="H13" s="54"/>
      <c r="I13" s="54"/>
      <c r="J13" s="55"/>
    </row>
    <row r="14" spans="1:27" ht="35.1" customHeight="1" x14ac:dyDescent="0.25">
      <c r="A14" s="66">
        <f t="shared" si="0"/>
        <v>-8</v>
      </c>
      <c r="B14" s="190" t="s">
        <v>81</v>
      </c>
      <c r="C14" s="190"/>
      <c r="D14" s="191"/>
      <c r="E14" s="67"/>
      <c r="F14" s="67"/>
      <c r="G14" s="67"/>
      <c r="H14" s="67"/>
      <c r="I14" s="67"/>
      <c r="J14" s="68"/>
    </row>
    <row r="15" spans="1:27" ht="35.1" customHeight="1" x14ac:dyDescent="0.25">
      <c r="A15" s="53">
        <f t="shared" si="0"/>
        <v>-9</v>
      </c>
      <c r="B15" s="192" t="s">
        <v>89</v>
      </c>
      <c r="C15" s="192"/>
      <c r="D15" s="193"/>
      <c r="E15" s="54"/>
      <c r="F15" s="54"/>
      <c r="G15" s="54"/>
      <c r="H15" s="54"/>
      <c r="I15" s="54"/>
      <c r="J15" s="55"/>
    </row>
    <row r="16" spans="1:27" ht="35.1" customHeight="1" x14ac:dyDescent="0.25">
      <c r="A16" s="66">
        <f t="shared" si="0"/>
        <v>-10</v>
      </c>
      <c r="B16" s="190" t="s">
        <v>80</v>
      </c>
      <c r="C16" s="190"/>
      <c r="D16" s="191"/>
      <c r="E16" s="67"/>
      <c r="F16" s="67"/>
      <c r="G16" s="67"/>
      <c r="H16" s="67"/>
      <c r="I16" s="67"/>
      <c r="J16" s="68"/>
    </row>
    <row r="17" spans="1:10" ht="35.1" customHeight="1" x14ac:dyDescent="0.25">
      <c r="A17" s="56">
        <f t="shared" si="0"/>
        <v>-11</v>
      </c>
      <c r="B17" s="192" t="s">
        <v>79</v>
      </c>
      <c r="C17" s="192"/>
      <c r="D17" s="193"/>
      <c r="E17" s="54"/>
      <c r="F17" s="54"/>
      <c r="G17" s="54"/>
      <c r="H17" s="54"/>
      <c r="I17" s="54"/>
      <c r="J17" s="55"/>
    </row>
    <row r="18" spans="1:10" ht="35.1" customHeight="1" thickBot="1" x14ac:dyDescent="0.3">
      <c r="A18" s="81">
        <f t="shared" si="0"/>
        <v>-12</v>
      </c>
      <c r="B18" s="190" t="s">
        <v>99</v>
      </c>
      <c r="C18" s="190"/>
      <c r="D18" s="191"/>
      <c r="E18" s="67"/>
      <c r="F18" s="67"/>
      <c r="G18" s="67"/>
      <c r="H18" s="67"/>
      <c r="I18" s="67"/>
      <c r="J18" s="68"/>
    </row>
    <row r="19" spans="1:10" ht="28.5" customHeight="1" thickTop="1" thickBot="1" x14ac:dyDescent="0.3">
      <c r="A19" s="57"/>
      <c r="B19" s="58"/>
      <c r="C19" s="58"/>
      <c r="D19" s="64" t="s">
        <v>54</v>
      </c>
      <c r="E19" s="59">
        <f t="shared" ref="E19:J19" si="1">COUNTIF(E7:E18,"X")</f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60">
        <f t="shared" si="1"/>
        <v>0</v>
      </c>
    </row>
    <row r="20" spans="1:10" hidden="1" x14ac:dyDescent="0.25">
      <c r="A20" s="86"/>
      <c r="B20" s="87"/>
      <c r="C20" s="87"/>
      <c r="D20" s="87"/>
      <c r="E20" s="92"/>
      <c r="F20" s="92"/>
      <c r="G20" s="92"/>
      <c r="H20" s="92"/>
      <c r="I20" s="92"/>
      <c r="J20" s="92"/>
    </row>
    <row r="21" spans="1:10" hidden="1" x14ac:dyDescent="0.25">
      <c r="A21" s="86"/>
      <c r="B21" s="87"/>
      <c r="C21" s="87"/>
      <c r="D21" s="87"/>
      <c r="E21" s="90">
        <f>E19*5</f>
        <v>0</v>
      </c>
      <c r="F21" s="90">
        <f>F19*4</f>
        <v>0</v>
      </c>
      <c r="G21" s="90">
        <f>G19*3</f>
        <v>0</v>
      </c>
      <c r="H21" s="90">
        <f>H19*2</f>
        <v>0</v>
      </c>
      <c r="I21" s="90">
        <f>I19*1</f>
        <v>0</v>
      </c>
      <c r="J21" s="90">
        <f>J19*1</f>
        <v>0</v>
      </c>
    </row>
    <row r="22" spans="1:10" hidden="1" x14ac:dyDescent="0.25">
      <c r="A22" s="86"/>
      <c r="B22" s="87"/>
      <c r="C22" s="87"/>
      <c r="D22" s="87"/>
      <c r="E22" s="92"/>
      <c r="F22" s="92"/>
      <c r="G22" s="92"/>
      <c r="H22" s="92"/>
      <c r="I22" s="92"/>
      <c r="J22" s="92"/>
    </row>
    <row r="23" spans="1:10" hidden="1" x14ac:dyDescent="0.25">
      <c r="A23" s="86"/>
      <c r="B23" s="87"/>
      <c r="C23" s="87"/>
      <c r="D23" s="87"/>
      <c r="E23" s="90">
        <f>E21+F21+G21+H21+I21</f>
        <v>0</v>
      </c>
      <c r="F23" s="90">
        <f>12-J21</f>
        <v>12</v>
      </c>
      <c r="G23" s="92"/>
      <c r="H23" s="88"/>
      <c r="I23" s="92"/>
      <c r="J23" s="92"/>
    </row>
    <row r="24" spans="1:10" x14ac:dyDescent="0.25">
      <c r="B24" s="87"/>
      <c r="C24" s="87"/>
      <c r="D24" s="87"/>
      <c r="E24" s="92"/>
      <c r="F24" s="92"/>
      <c r="G24" s="92"/>
      <c r="H24" s="92"/>
      <c r="I24" s="92"/>
      <c r="J24" s="92"/>
    </row>
    <row r="25" spans="1:10" ht="38.25" customHeight="1" x14ac:dyDescent="0.25">
      <c r="A25" s="207"/>
      <c r="B25" s="208"/>
      <c r="C25" s="208"/>
      <c r="D25" s="208"/>
      <c r="E25" s="205" t="s">
        <v>52</v>
      </c>
      <c r="F25" s="145"/>
      <c r="G25" s="145"/>
      <c r="H25" s="145"/>
      <c r="I25" s="206"/>
      <c r="J25" s="61">
        <f>$E23/$F23</f>
        <v>0</v>
      </c>
    </row>
    <row r="26" spans="1:10" x14ac:dyDescent="0.25">
      <c r="B26" s="87"/>
      <c r="C26" s="87"/>
      <c r="D26" s="87"/>
      <c r="E26" s="92"/>
      <c r="F26" s="92"/>
      <c r="G26" s="92"/>
      <c r="H26" s="92"/>
      <c r="I26" s="92"/>
      <c r="J26" s="92"/>
    </row>
    <row r="27" spans="1:10" x14ac:dyDescent="0.25">
      <c r="B27" s="87"/>
      <c r="C27" s="87"/>
      <c r="D27" s="87"/>
      <c r="E27" s="92"/>
      <c r="F27" s="92"/>
      <c r="G27" s="92"/>
      <c r="H27" s="92"/>
      <c r="I27" s="92"/>
      <c r="J27" s="92"/>
    </row>
    <row r="28" spans="1:10" x14ac:dyDescent="0.25">
      <c r="B28" s="87"/>
      <c r="C28" s="87"/>
      <c r="D28" s="87"/>
      <c r="E28" s="92"/>
      <c r="F28" s="92"/>
      <c r="G28" s="92"/>
      <c r="H28" s="92"/>
      <c r="I28" s="92"/>
      <c r="J28" s="92"/>
    </row>
    <row r="29" spans="1:10" x14ac:dyDescent="0.25">
      <c r="B29" s="87"/>
      <c r="C29" s="87"/>
      <c r="D29" s="87"/>
      <c r="E29" s="92"/>
      <c r="F29" s="92"/>
      <c r="G29" s="92"/>
      <c r="H29" s="92"/>
      <c r="I29" s="92"/>
      <c r="J29" s="92"/>
    </row>
    <row r="30" spans="1:10" x14ac:dyDescent="0.25">
      <c r="B30" s="87"/>
      <c r="C30" s="87"/>
      <c r="D30" s="87"/>
      <c r="E30" s="92"/>
      <c r="F30" s="92"/>
      <c r="G30" s="92"/>
      <c r="H30" s="92"/>
      <c r="I30" s="92"/>
      <c r="J30" s="92"/>
    </row>
    <row r="31" spans="1:10" x14ac:dyDescent="0.25">
      <c r="B31" s="87"/>
      <c r="C31" s="87"/>
      <c r="D31" s="87"/>
      <c r="E31" s="92"/>
      <c r="F31" s="92"/>
      <c r="G31" s="92"/>
      <c r="H31" s="92"/>
      <c r="I31" s="92"/>
      <c r="J31" s="92"/>
    </row>
    <row r="32" spans="1:10" x14ac:dyDescent="0.25">
      <c r="A32" s="86"/>
      <c r="B32" s="87"/>
      <c r="C32" s="87"/>
      <c r="D32" s="87"/>
      <c r="E32" s="92"/>
      <c r="F32" s="92"/>
      <c r="G32" s="92"/>
      <c r="H32" s="92"/>
      <c r="I32" s="92"/>
      <c r="J32" s="92"/>
    </row>
    <row r="33" spans="1:27" x14ac:dyDescent="0.25">
      <c r="A33" s="86"/>
      <c r="B33" s="87"/>
      <c r="C33" s="87"/>
      <c r="D33" s="87"/>
      <c r="E33" s="92"/>
      <c r="F33" s="92"/>
      <c r="G33" s="92"/>
      <c r="H33" s="92"/>
      <c r="I33" s="92"/>
      <c r="J33" s="92"/>
    </row>
    <row r="34" spans="1:27" x14ac:dyDescent="0.25">
      <c r="A34" s="86"/>
      <c r="B34" s="87"/>
      <c r="C34" s="87"/>
      <c r="D34" s="87"/>
      <c r="E34" s="92"/>
      <c r="F34" s="92"/>
      <c r="G34" s="92"/>
      <c r="H34" s="92"/>
      <c r="I34" s="92"/>
      <c r="J34" s="92"/>
    </row>
    <row r="35" spans="1:27" x14ac:dyDescent="0.25">
      <c r="A35" s="86"/>
      <c r="B35" s="87"/>
      <c r="C35" s="87"/>
      <c r="D35" s="87"/>
      <c r="E35" s="92"/>
      <c r="F35" s="92"/>
      <c r="G35" s="92"/>
      <c r="H35" s="92"/>
      <c r="I35" s="92"/>
      <c r="J35" s="92"/>
    </row>
    <row r="36" spans="1:27" x14ac:dyDescent="0.25">
      <c r="A36" s="86"/>
      <c r="B36" s="87"/>
      <c r="C36" s="87"/>
      <c r="D36" s="87"/>
      <c r="E36" s="92"/>
      <c r="F36" s="92"/>
      <c r="G36" s="92"/>
      <c r="H36" s="92"/>
      <c r="I36" s="92"/>
      <c r="J36" s="92"/>
    </row>
    <row r="37" spans="1:27" x14ac:dyDescent="0.25">
      <c r="A37" s="86"/>
      <c r="B37" s="87"/>
      <c r="C37" s="87"/>
      <c r="D37" s="87"/>
      <c r="E37" s="92"/>
      <c r="F37" s="92"/>
      <c r="G37" s="92"/>
      <c r="H37" s="92"/>
      <c r="I37" s="92"/>
      <c r="J37" s="92"/>
    </row>
    <row r="38" spans="1:27" x14ac:dyDescent="0.25">
      <c r="A38" s="86"/>
      <c r="B38" s="87"/>
      <c r="C38" s="87"/>
      <c r="D38" s="87"/>
      <c r="E38" s="92"/>
      <c r="F38" s="92"/>
      <c r="G38" s="92"/>
      <c r="H38" s="92"/>
      <c r="I38" s="92"/>
      <c r="J38" s="92"/>
    </row>
    <row r="39" spans="1:27" x14ac:dyDescent="0.25">
      <c r="A39" s="86"/>
      <c r="B39" s="87"/>
      <c r="C39" s="87"/>
      <c r="D39" s="87"/>
      <c r="E39" s="92"/>
      <c r="F39" s="92"/>
      <c r="G39" s="92"/>
      <c r="H39" s="92"/>
      <c r="I39" s="92"/>
      <c r="J39" s="92"/>
    </row>
    <row r="40" spans="1:27" s="88" customFormat="1" x14ac:dyDescent="0.25">
      <c r="A40" s="49"/>
      <c r="B40" s="87"/>
      <c r="C40" s="87"/>
      <c r="D40" s="87"/>
      <c r="E40" s="92"/>
      <c r="F40" s="92"/>
      <c r="G40" s="92"/>
      <c r="H40" s="92"/>
      <c r="I40" s="92"/>
      <c r="J40" s="92"/>
      <c r="AA40" s="8"/>
    </row>
  </sheetData>
  <mergeCells count="25">
    <mergeCell ref="E25:I25"/>
    <mergeCell ref="A25:D25"/>
    <mergeCell ref="B15:D15"/>
    <mergeCell ref="B16:D16"/>
    <mergeCell ref="E3:E4"/>
    <mergeCell ref="F3:F4"/>
    <mergeCell ref="G3:G4"/>
    <mergeCell ref="H3:H4"/>
    <mergeCell ref="B14:D14"/>
    <mergeCell ref="A1:B1"/>
    <mergeCell ref="B18:D18"/>
    <mergeCell ref="B17:D17"/>
    <mergeCell ref="B10:D10"/>
    <mergeCell ref="E1:J1"/>
    <mergeCell ref="A3:B3"/>
    <mergeCell ref="I3:I4"/>
    <mergeCell ref="A5:D5"/>
    <mergeCell ref="B11:D11"/>
    <mergeCell ref="B12:D12"/>
    <mergeCell ref="B13:D13"/>
    <mergeCell ref="B8:D8"/>
    <mergeCell ref="J3:J4"/>
    <mergeCell ref="B7:D7"/>
    <mergeCell ref="A6:D6"/>
    <mergeCell ref="B9:D9"/>
  </mergeCells>
  <phoneticPr fontId="23" type="noConversion"/>
  <pageMargins left="0.75" right="0.75" top="1.5" bottom="0.75" header="0.75" footer="0.25"/>
  <pageSetup scale="80" orientation="portrait" r:id="rId1"/>
  <headerFooter alignWithMargins="0">
    <oddHeader>&amp;C&amp;"Times New Roman,Bold"&amp;20P&amp;16LANNING
&amp;U&amp;A</oddHeader>
    <oddFooter>&amp;L&amp;"Times New Roman,Regular"Prepared by Professional Services&amp;R&amp;8Updated: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0"/>
  <sheetViews>
    <sheetView workbookViewId="0">
      <selection activeCell="E2" sqref="E2"/>
    </sheetView>
  </sheetViews>
  <sheetFormatPr defaultColWidth="9.109375" defaultRowHeight="13.8" x14ac:dyDescent="0.25"/>
  <cols>
    <col min="1" max="1" width="4.44140625" style="49" customWidth="1"/>
    <col min="2" max="2" width="16" style="50" customWidth="1"/>
    <col min="3" max="3" width="41.33203125" style="50" customWidth="1"/>
    <col min="4" max="4" width="21" style="50" customWidth="1"/>
    <col min="5" max="10" width="3.6640625" style="51" customWidth="1"/>
    <col min="11" max="13" width="8.88671875" customWidth="1"/>
    <col min="14" max="16384" width="9.109375" style="52"/>
  </cols>
  <sheetData>
    <row r="1" spans="1:15" s="48" customFormat="1" ht="32.25" customHeight="1" x14ac:dyDescent="0.25">
      <c r="A1" s="188" t="s">
        <v>104</v>
      </c>
      <c r="B1" s="189"/>
      <c r="C1" s="98">
        <f>'Quality Checklist'!C1</f>
        <v>0</v>
      </c>
      <c r="D1" s="137" t="s">
        <v>94</v>
      </c>
      <c r="E1" s="218">
        <v>27</v>
      </c>
      <c r="F1" s="219"/>
      <c r="G1" s="219"/>
      <c r="H1" s="219"/>
      <c r="I1" s="219"/>
      <c r="J1" s="219"/>
      <c r="K1"/>
      <c r="L1"/>
      <c r="M1"/>
    </row>
    <row r="2" spans="1:15" s="48" customFormat="1" ht="12.75" customHeight="1" thickBot="1" x14ac:dyDescent="0.3">
      <c r="A2" s="84"/>
      <c r="B2" s="84"/>
      <c r="C2" s="75"/>
      <c r="D2" s="84"/>
      <c r="E2" s="73"/>
      <c r="F2" s="74"/>
      <c r="G2" s="74"/>
      <c r="H2" s="74"/>
      <c r="I2" s="74"/>
      <c r="J2" s="74"/>
      <c r="K2"/>
      <c r="L2"/>
      <c r="M2"/>
    </row>
    <row r="3" spans="1:15" s="48" customFormat="1" ht="27.75" customHeight="1" x14ac:dyDescent="0.25">
      <c r="A3" s="188" t="s">
        <v>103</v>
      </c>
      <c r="B3" s="188"/>
      <c r="C3" s="98">
        <f>'Quality Checklist'!C3</f>
        <v>0</v>
      </c>
      <c r="D3" s="8"/>
      <c r="E3" s="209" t="s">
        <v>57</v>
      </c>
      <c r="F3" s="196" t="s">
        <v>58</v>
      </c>
      <c r="G3" s="196" t="s">
        <v>59</v>
      </c>
      <c r="H3" s="196" t="s">
        <v>60</v>
      </c>
      <c r="I3" s="196" t="s">
        <v>61</v>
      </c>
      <c r="J3" s="200" t="s">
        <v>62</v>
      </c>
      <c r="K3"/>
      <c r="L3"/>
      <c r="M3"/>
    </row>
    <row r="4" spans="1:15" ht="56.25" customHeight="1" thickBot="1" x14ac:dyDescent="0.3">
      <c r="A4" s="101"/>
      <c r="B4" s="93"/>
      <c r="C4" s="87"/>
      <c r="D4" s="87"/>
      <c r="E4" s="210"/>
      <c r="F4" s="197"/>
      <c r="G4" s="197"/>
      <c r="H4" s="197"/>
      <c r="I4" s="197"/>
      <c r="J4" s="201"/>
    </row>
    <row r="5" spans="1:15" ht="39" customHeight="1" x14ac:dyDescent="0.25">
      <c r="A5" s="220" t="s">
        <v>53</v>
      </c>
      <c r="B5" s="221"/>
      <c r="C5" s="221"/>
      <c r="D5" s="222"/>
      <c r="E5" s="62">
        <v>5</v>
      </c>
      <c r="F5" s="62">
        <v>4</v>
      </c>
      <c r="G5" s="62">
        <v>3</v>
      </c>
      <c r="H5" s="62">
        <v>2</v>
      </c>
      <c r="I5" s="62">
        <v>1</v>
      </c>
      <c r="J5" s="63" t="s">
        <v>51</v>
      </c>
    </row>
    <row r="6" spans="1:15" ht="39" customHeight="1" x14ac:dyDescent="0.25">
      <c r="A6" s="202" t="s">
        <v>55</v>
      </c>
      <c r="B6" s="203"/>
      <c r="C6" s="203"/>
      <c r="D6" s="204"/>
      <c r="E6" s="99"/>
      <c r="F6" s="99"/>
      <c r="G6" s="99"/>
      <c r="H6" s="99"/>
      <c r="I6" s="99"/>
      <c r="J6" s="100"/>
    </row>
    <row r="7" spans="1:15" ht="30.9" customHeight="1" x14ac:dyDescent="0.25">
      <c r="A7" s="53">
        <v>-1</v>
      </c>
      <c r="B7" s="192" t="s">
        <v>90</v>
      </c>
      <c r="C7" s="192"/>
      <c r="D7" s="193"/>
      <c r="E7" s="54"/>
      <c r="F7" s="54"/>
      <c r="G7" s="54"/>
      <c r="H7" s="54"/>
      <c r="I7" s="54"/>
      <c r="J7" s="55"/>
      <c r="N7"/>
      <c r="O7"/>
    </row>
    <row r="8" spans="1:15" ht="30.9" customHeight="1" x14ac:dyDescent="0.25">
      <c r="A8" s="66">
        <f t="shared" ref="A8:A16" si="0">A7-1</f>
        <v>-2</v>
      </c>
      <c r="B8" s="190" t="s">
        <v>91</v>
      </c>
      <c r="C8" s="190"/>
      <c r="D8" s="191"/>
      <c r="E8" s="67"/>
      <c r="F8" s="67"/>
      <c r="G8" s="67"/>
      <c r="H8" s="67"/>
      <c r="I8" s="67"/>
      <c r="J8" s="68"/>
    </row>
    <row r="9" spans="1:15" ht="30.9" customHeight="1" x14ac:dyDescent="0.25">
      <c r="A9" s="53">
        <f t="shared" si="0"/>
        <v>-3</v>
      </c>
      <c r="B9" s="192" t="s">
        <v>97</v>
      </c>
      <c r="C9" s="192"/>
      <c r="D9" s="193"/>
      <c r="E9" s="54"/>
      <c r="F9" s="54"/>
      <c r="G9" s="54"/>
      <c r="H9" s="54"/>
      <c r="I9" s="54"/>
      <c r="J9" s="55"/>
    </row>
    <row r="10" spans="1:15" ht="30.9" customHeight="1" x14ac:dyDescent="0.25">
      <c r="A10" s="66">
        <f t="shared" si="0"/>
        <v>-4</v>
      </c>
      <c r="B10" s="190" t="s">
        <v>96</v>
      </c>
      <c r="C10" s="190"/>
      <c r="D10" s="191"/>
      <c r="E10" s="67"/>
      <c r="F10" s="67"/>
      <c r="G10" s="67"/>
      <c r="H10" s="67"/>
      <c r="I10" s="67"/>
      <c r="J10" s="68"/>
      <c r="M10" s="52"/>
    </row>
    <row r="11" spans="1:15" ht="30.9" customHeight="1" x14ac:dyDescent="0.25">
      <c r="A11" s="53">
        <f t="shared" si="0"/>
        <v>-5</v>
      </c>
      <c r="B11" s="214" t="s">
        <v>95</v>
      </c>
      <c r="C11" s="214"/>
      <c r="D11" s="215"/>
      <c r="E11" s="54"/>
      <c r="F11" s="54"/>
      <c r="G11" s="54"/>
      <c r="H11" s="54"/>
      <c r="I11" s="54"/>
      <c r="J11" s="55"/>
    </row>
    <row r="12" spans="1:15" ht="30.9" customHeight="1" x14ac:dyDescent="0.25">
      <c r="A12" s="66">
        <f t="shared" si="0"/>
        <v>-6</v>
      </c>
      <c r="B12" s="190" t="s">
        <v>92</v>
      </c>
      <c r="C12" s="190"/>
      <c r="D12" s="191"/>
      <c r="E12" s="67"/>
      <c r="F12" s="67"/>
      <c r="G12" s="67"/>
      <c r="H12" s="67"/>
      <c r="I12" s="67"/>
      <c r="J12" s="68"/>
    </row>
    <row r="13" spans="1:15" ht="30.75" customHeight="1" x14ac:dyDescent="0.25">
      <c r="A13" s="102">
        <f t="shared" si="0"/>
        <v>-7</v>
      </c>
      <c r="B13" s="214" t="s">
        <v>98</v>
      </c>
      <c r="C13" s="214"/>
      <c r="D13" s="215"/>
      <c r="E13" s="54"/>
      <c r="F13" s="54"/>
      <c r="G13" s="54"/>
      <c r="H13" s="54"/>
      <c r="I13" s="54"/>
      <c r="J13" s="55"/>
    </row>
    <row r="14" spans="1:15" ht="30.75" customHeight="1" x14ac:dyDescent="0.25">
      <c r="A14" s="66">
        <f t="shared" si="0"/>
        <v>-8</v>
      </c>
      <c r="B14" s="190" t="s">
        <v>100</v>
      </c>
      <c r="C14" s="190"/>
      <c r="D14" s="191"/>
      <c r="E14" s="67"/>
      <c r="F14" s="67"/>
      <c r="G14" s="67"/>
      <c r="H14" s="67"/>
      <c r="I14" s="67"/>
      <c r="J14" s="68"/>
    </row>
    <row r="15" spans="1:15" ht="30.75" customHeight="1" x14ac:dyDescent="0.25">
      <c r="A15" s="102">
        <f t="shared" si="0"/>
        <v>-9</v>
      </c>
      <c r="B15" s="214" t="s">
        <v>102</v>
      </c>
      <c r="C15" s="214"/>
      <c r="D15" s="215"/>
      <c r="E15" s="112"/>
      <c r="F15" s="112"/>
      <c r="G15" s="112"/>
      <c r="H15" s="112"/>
      <c r="I15" s="112"/>
      <c r="J15" s="113"/>
    </row>
    <row r="16" spans="1:15" ht="30.75" customHeight="1" thickBot="1" x14ac:dyDescent="0.3">
      <c r="A16" s="114">
        <f t="shared" si="0"/>
        <v>-10</v>
      </c>
      <c r="B16" s="216" t="s">
        <v>105</v>
      </c>
      <c r="C16" s="216"/>
      <c r="D16" s="217"/>
      <c r="E16" s="115"/>
      <c r="F16" s="115"/>
      <c r="G16" s="115"/>
      <c r="H16" s="115"/>
      <c r="I16" s="115"/>
      <c r="J16" s="116"/>
    </row>
    <row r="17" spans="1:10" ht="25.5" customHeight="1" thickTop="1" thickBot="1" x14ac:dyDescent="0.35">
      <c r="A17" s="94"/>
      <c r="B17" s="211"/>
      <c r="C17" s="212"/>
      <c r="D17" s="213"/>
      <c r="E17" s="95">
        <f t="shared" ref="E17:J17" si="1">COUNTIF(E7:E16,"X")</f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95">
        <f t="shared" si="1"/>
        <v>0</v>
      </c>
      <c r="J17" s="96">
        <f t="shared" si="1"/>
        <v>0</v>
      </c>
    </row>
    <row r="18" spans="1:10" ht="13.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30.9" hidden="1" customHeight="1" x14ac:dyDescent="0.25">
      <c r="A19" s="8"/>
      <c r="B19" s="8"/>
      <c r="C19" s="8"/>
      <c r="D19" s="8"/>
      <c r="E19" s="90">
        <f>E17*5</f>
        <v>0</v>
      </c>
      <c r="F19" s="90">
        <f>F17*4</f>
        <v>0</v>
      </c>
      <c r="G19" s="90">
        <f>G17*3</f>
        <v>0</v>
      </c>
      <c r="H19" s="90">
        <f>H17*2</f>
        <v>0</v>
      </c>
      <c r="I19" s="90">
        <f>I17*1</f>
        <v>0</v>
      </c>
      <c r="J19" s="90">
        <f>J17*1</f>
        <v>0</v>
      </c>
    </row>
    <row r="20" spans="1:10" ht="30.9" hidden="1" customHeight="1" x14ac:dyDescent="0.25">
      <c r="A20" s="8"/>
      <c r="B20" s="8"/>
      <c r="C20" s="8"/>
      <c r="D20" s="8"/>
      <c r="E20" s="90">
        <f>E19+F19+G19+H19+I19</f>
        <v>0</v>
      </c>
      <c r="F20" s="90">
        <f>10-J19</f>
        <v>10</v>
      </c>
      <c r="G20" s="8"/>
      <c r="H20" s="8"/>
      <c r="I20" s="8"/>
      <c r="J20" s="8"/>
    </row>
    <row r="21" spans="1:10" ht="30.9" customHeight="1" x14ac:dyDescent="0.25">
      <c r="A21" s="8"/>
      <c r="B21" s="8"/>
      <c r="C21" s="8"/>
      <c r="D21" s="8"/>
      <c r="E21" s="205" t="s">
        <v>52</v>
      </c>
      <c r="F21" s="145"/>
      <c r="G21" s="145"/>
      <c r="H21" s="145"/>
      <c r="I21" s="145"/>
      <c r="J21" s="65">
        <f>E20/F20</f>
        <v>0</v>
      </c>
    </row>
    <row r="22" spans="1:10" ht="12" customHeight="1" x14ac:dyDescent="0.25">
      <c r="A22" s="89"/>
      <c r="B22" s="8"/>
      <c r="C22" s="8"/>
      <c r="D22" s="8"/>
      <c r="E22" s="8"/>
      <c r="F22" s="8"/>
      <c r="G22" s="8"/>
      <c r="H22" s="8"/>
      <c r="I22" s="8"/>
      <c r="J22" s="8"/>
    </row>
    <row r="23" spans="1:10" ht="30.9" customHeight="1" x14ac:dyDescent="0.25">
      <c r="A23" s="89"/>
      <c r="B23" s="8"/>
      <c r="C23" s="8"/>
      <c r="D23" s="8"/>
      <c r="E23" s="8"/>
      <c r="F23" s="8"/>
      <c r="G23" s="8"/>
      <c r="H23" s="8"/>
      <c r="I23" s="8"/>
      <c r="J23" s="8"/>
    </row>
    <row r="24" spans="1:10" ht="30.9" customHeight="1" x14ac:dyDescent="0.25">
      <c r="A24" s="89"/>
      <c r="B24" s="8"/>
      <c r="C24" s="8"/>
      <c r="D24" s="8"/>
      <c r="E24" s="8"/>
      <c r="F24" s="8"/>
      <c r="G24" s="8"/>
      <c r="H24" s="8"/>
      <c r="I24" s="8"/>
      <c r="J24" s="8"/>
    </row>
    <row r="25" spans="1:10" ht="28.5" customHeight="1" x14ac:dyDescent="0.25">
      <c r="A25" s="89"/>
      <c r="B25" s="8"/>
      <c r="C25" s="8"/>
      <c r="D25" s="8"/>
      <c r="E25" s="8"/>
      <c r="F25" s="8"/>
      <c r="G25" s="8"/>
      <c r="H25" s="8"/>
      <c r="I25" s="8"/>
      <c r="J25" s="8"/>
    </row>
    <row r="26" spans="1:10" hidden="1" x14ac:dyDescent="0.25">
      <c r="A26" s="89"/>
      <c r="B26" s="8"/>
      <c r="C26" s="8"/>
      <c r="D26" s="8"/>
      <c r="E26" s="8"/>
      <c r="F26" s="8"/>
      <c r="G26" s="8"/>
      <c r="H26" s="8"/>
      <c r="I26" s="8"/>
      <c r="J26" s="8"/>
    </row>
    <row r="27" spans="1:10" hidden="1" x14ac:dyDescent="0.25">
      <c r="A27" s="89"/>
      <c r="B27" s="8"/>
      <c r="C27" s="8"/>
      <c r="D27" s="8"/>
      <c r="E27" s="8"/>
      <c r="F27" s="8"/>
      <c r="G27" s="8"/>
      <c r="H27" s="8"/>
      <c r="I27" s="8"/>
      <c r="J27" s="8"/>
    </row>
    <row r="28" spans="1:10" hidden="1" x14ac:dyDescent="0.25">
      <c r="A28" s="89"/>
      <c r="B28" s="8"/>
      <c r="C28" s="8"/>
      <c r="D28" s="8"/>
      <c r="E28" s="8"/>
      <c r="F28" s="8"/>
      <c r="G28" s="8"/>
      <c r="H28" s="8"/>
      <c r="I28" s="8"/>
      <c r="J28" s="8"/>
    </row>
    <row r="29" spans="1:10" hidden="1" x14ac:dyDescent="0.25">
      <c r="A29" s="89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9"/>
      <c r="B30" s="8"/>
      <c r="C30" s="8"/>
      <c r="D30" s="8"/>
      <c r="E30" s="8"/>
      <c r="F30" s="8"/>
      <c r="G30" s="8"/>
      <c r="H30" s="8"/>
      <c r="I30" s="8"/>
      <c r="J30" s="8"/>
    </row>
    <row r="31" spans="1:10" ht="38.25" customHeight="1" x14ac:dyDescent="0.25">
      <c r="A31" s="89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9"/>
      <c r="B32" s="8"/>
      <c r="C32" s="8"/>
      <c r="D32" s="8"/>
      <c r="E32" s="8"/>
      <c r="F32" s="8"/>
      <c r="G32" s="8"/>
      <c r="H32" s="8"/>
      <c r="I32" s="8"/>
      <c r="J32" s="8"/>
    </row>
    <row r="33" spans="1:13" x14ac:dyDescent="0.25">
      <c r="A33" s="89"/>
      <c r="B33" s="8"/>
      <c r="C33" s="8"/>
      <c r="D33" s="8"/>
      <c r="E33" s="8"/>
      <c r="F33" s="8"/>
      <c r="G33" s="8"/>
      <c r="H33" s="8"/>
      <c r="I33" s="8"/>
      <c r="J33" s="8"/>
    </row>
    <row r="34" spans="1:13" x14ac:dyDescent="0.25">
      <c r="A34" s="89"/>
      <c r="B34" s="8"/>
      <c r="C34" s="8"/>
      <c r="D34" s="8"/>
      <c r="E34" s="8"/>
      <c r="F34" s="8"/>
      <c r="G34" s="8"/>
      <c r="H34" s="8"/>
      <c r="I34" s="8"/>
      <c r="J34" s="8"/>
    </row>
    <row r="35" spans="1:13" x14ac:dyDescent="0.25">
      <c r="A35" s="89"/>
      <c r="B35" s="8"/>
      <c r="C35" s="8"/>
      <c r="D35" s="8"/>
      <c r="E35" s="8"/>
      <c r="F35" s="8"/>
      <c r="G35" s="8"/>
      <c r="H35" s="8"/>
      <c r="I35" s="8"/>
      <c r="J35" s="8"/>
    </row>
    <row r="36" spans="1:13" x14ac:dyDescent="0.25">
      <c r="A36" s="89"/>
      <c r="B36" s="8"/>
      <c r="C36" s="8"/>
      <c r="D36" s="8"/>
      <c r="E36" s="8"/>
      <c r="F36" s="8"/>
      <c r="G36" s="8"/>
      <c r="H36" s="8"/>
      <c r="I36" s="8"/>
      <c r="J36" s="8"/>
    </row>
    <row r="37" spans="1:13" x14ac:dyDescent="0.25">
      <c r="A37" s="89"/>
      <c r="B37" s="8"/>
      <c r="C37" s="8"/>
      <c r="D37" s="8"/>
      <c r="E37" s="8"/>
      <c r="F37" s="8"/>
      <c r="G37" s="8"/>
      <c r="H37" s="8"/>
      <c r="I37" s="8"/>
      <c r="J37" s="8"/>
    </row>
    <row r="38" spans="1:13" x14ac:dyDescent="0.25">
      <c r="A38" s="89"/>
      <c r="B38" s="8"/>
      <c r="C38" s="8"/>
      <c r="D38" s="8"/>
      <c r="E38" s="8"/>
      <c r="F38" s="8"/>
      <c r="G38" s="8"/>
      <c r="H38" s="8"/>
      <c r="I38" s="8"/>
      <c r="J38" s="8"/>
    </row>
    <row r="39" spans="1:13" s="88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/>
      <c r="B40"/>
      <c r="C40"/>
      <c r="D40"/>
      <c r="E40"/>
      <c r="F40"/>
      <c r="G40"/>
      <c r="H40"/>
      <c r="I40"/>
      <c r="J40"/>
    </row>
  </sheetData>
  <mergeCells count="23">
    <mergeCell ref="A1:B1"/>
    <mergeCell ref="E1:J1"/>
    <mergeCell ref="B11:D11"/>
    <mergeCell ref="B10:D10"/>
    <mergeCell ref="B9:D9"/>
    <mergeCell ref="I3:I4"/>
    <mergeCell ref="J3:J4"/>
    <mergeCell ref="E3:E4"/>
    <mergeCell ref="F3:F4"/>
    <mergeCell ref="G3:G4"/>
    <mergeCell ref="H3:H4"/>
    <mergeCell ref="B8:D8"/>
    <mergeCell ref="A3:B3"/>
    <mergeCell ref="A5:D5"/>
    <mergeCell ref="B7:D7"/>
    <mergeCell ref="A6:D6"/>
    <mergeCell ref="E21:I21"/>
    <mergeCell ref="B17:D17"/>
    <mergeCell ref="B12:D12"/>
    <mergeCell ref="B13:D13"/>
    <mergeCell ref="B15:D15"/>
    <mergeCell ref="B16:D16"/>
    <mergeCell ref="B14:D14"/>
  </mergeCells>
  <phoneticPr fontId="23" type="noConversion"/>
  <pageMargins left="0.75" right="0.75" top="1.5" bottom="0.5" header="0.75" footer="0.25"/>
  <pageSetup scale="85" orientation="portrait" r:id="rId1"/>
  <headerFooter alignWithMargins="0">
    <oddHeader>&amp;C&amp;"Times New Roman,Bold"&amp;20P&amp;14LANNING&amp;20&amp;U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workbookViewId="0">
      <selection activeCell="G25" sqref="A1:G25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11" x14ac:dyDescent="0.25">
      <c r="A1" s="41"/>
      <c r="B1" s="41"/>
      <c r="C1" s="41"/>
      <c r="D1" s="41"/>
      <c r="E1" s="41"/>
      <c r="F1" s="41"/>
      <c r="G1" s="41"/>
    </row>
    <row r="2" spans="1:11" x14ac:dyDescent="0.25">
      <c r="A2" s="41"/>
      <c r="B2" s="41"/>
      <c r="C2" s="41"/>
      <c r="D2" s="41"/>
      <c r="E2" s="41"/>
      <c r="F2" s="41"/>
      <c r="G2" s="41"/>
      <c r="K2" s="79"/>
    </row>
    <row r="3" spans="1:11" x14ac:dyDescent="0.25">
      <c r="A3" s="41" t="s">
        <v>6</v>
      </c>
      <c r="B3" s="41"/>
      <c r="C3" s="41"/>
      <c r="D3" s="41"/>
      <c r="E3" s="41" t="s">
        <v>27</v>
      </c>
      <c r="F3" s="41"/>
      <c r="G3" s="41"/>
    </row>
    <row r="4" spans="1:11" x14ac:dyDescent="0.25">
      <c r="A4" s="42">
        <f>IF('CES rating form'!C24="Structural Evaluation",0.1,0)</f>
        <v>0</v>
      </c>
      <c r="B4" s="42"/>
      <c r="C4" s="42"/>
      <c r="D4" s="42"/>
      <c r="E4" s="42">
        <f>SUM(A4:C4)</f>
        <v>0</v>
      </c>
      <c r="F4" s="42"/>
      <c r="G4" s="41"/>
    </row>
    <row r="5" spans="1:11" x14ac:dyDescent="0.25">
      <c r="A5" s="41" t="s">
        <v>5</v>
      </c>
      <c r="B5" s="41" t="s">
        <v>7</v>
      </c>
      <c r="C5" s="41"/>
      <c r="D5" s="41"/>
      <c r="E5" s="41" t="s">
        <v>8</v>
      </c>
      <c r="F5" s="41"/>
      <c r="G5" s="41"/>
    </row>
    <row r="6" spans="1:11" x14ac:dyDescent="0.25">
      <c r="A6" s="42">
        <f>IF('CES rating form'!C24="DESIGN-Design Phase",1,0)</f>
        <v>0</v>
      </c>
      <c r="B6" s="42">
        <f>IF('CES rating form'!C24="Planning",1,0)</f>
        <v>1</v>
      </c>
      <c r="C6" s="42"/>
      <c r="D6" s="42"/>
      <c r="E6" s="42">
        <f>SUM(A6:C6)</f>
        <v>1</v>
      </c>
      <c r="F6" s="42"/>
      <c r="G6" s="41"/>
    </row>
    <row r="7" spans="1:11" ht="26.4" x14ac:dyDescent="0.25">
      <c r="A7" s="43" t="s">
        <v>10</v>
      </c>
      <c r="B7" s="42" t="s">
        <v>73</v>
      </c>
      <c r="C7" s="42"/>
      <c r="D7" s="42"/>
      <c r="E7" s="42" t="s">
        <v>11</v>
      </c>
      <c r="F7" s="42"/>
      <c r="G7" s="41"/>
    </row>
    <row r="8" spans="1:11" x14ac:dyDescent="0.25">
      <c r="A8" s="42">
        <f>IF('CES rating form'!C24="Construction Inspection",10,0)</f>
        <v>0</v>
      </c>
      <c r="B8" s="42">
        <f>IF('CES rating form'!C24="ENVIRONMENTAL - Asbestos",10,0)</f>
        <v>0</v>
      </c>
      <c r="C8" s="42"/>
      <c r="D8" s="42"/>
      <c r="E8" s="42">
        <f>SUM(A8:C8)</f>
        <v>0</v>
      </c>
      <c r="F8" s="42"/>
      <c r="G8" s="41"/>
    </row>
    <row r="9" spans="1:11" x14ac:dyDescent="0.25">
      <c r="A9" s="43" t="s">
        <v>12</v>
      </c>
      <c r="B9" s="42"/>
      <c r="C9" s="42"/>
      <c r="D9" s="42"/>
      <c r="E9" s="42" t="s">
        <v>9</v>
      </c>
      <c r="F9" s="42"/>
      <c r="G9" s="41"/>
    </row>
    <row r="10" spans="1:11" x14ac:dyDescent="0.25">
      <c r="A10" s="42">
        <f>IF('CES rating form'!C24="DESIGN-Construction Phase",100,0)</f>
        <v>0</v>
      </c>
      <c r="B10" s="42"/>
      <c r="C10" s="42"/>
      <c r="D10" s="42"/>
      <c r="E10" s="42">
        <f>SUM(A10:C10)</f>
        <v>0</v>
      </c>
      <c r="F10" s="42"/>
      <c r="G10" s="41"/>
    </row>
    <row r="11" spans="1:11" x14ac:dyDescent="0.25">
      <c r="A11" s="42" t="s">
        <v>13</v>
      </c>
      <c r="B11" s="42"/>
      <c r="C11" s="42"/>
      <c r="D11" s="42"/>
      <c r="E11" s="42" t="s">
        <v>14</v>
      </c>
      <c r="F11" s="42"/>
      <c r="G11" s="41"/>
    </row>
    <row r="12" spans="1:11" x14ac:dyDescent="0.25">
      <c r="A12" s="42">
        <f>IF('CES rating form'!C24="DESIGN-Overall Quality",1000,0)</f>
        <v>0</v>
      </c>
      <c r="B12" s="42"/>
      <c r="C12" s="42"/>
      <c r="D12" s="42"/>
      <c r="E12" s="42">
        <f>SUM(A12:C12)</f>
        <v>0</v>
      </c>
      <c r="F12" s="42"/>
      <c r="G12" s="41"/>
    </row>
    <row r="13" spans="1:11" x14ac:dyDescent="0.25">
      <c r="A13" s="42" t="s">
        <v>45</v>
      </c>
      <c r="B13" s="42"/>
      <c r="C13" s="42"/>
      <c r="D13" s="42"/>
      <c r="E13" s="42" t="s">
        <v>46</v>
      </c>
      <c r="F13" s="42"/>
      <c r="G13" s="41"/>
    </row>
    <row r="14" spans="1:11" x14ac:dyDescent="0.25">
      <c r="A14" s="42">
        <f>IF('CES rating form'!C24="ENVIRONMENTAL",10000,0)</f>
        <v>0</v>
      </c>
      <c r="B14" s="42"/>
      <c r="C14" s="42"/>
      <c r="D14" s="42"/>
      <c r="E14" s="42">
        <f>SUM(A14:C14)</f>
        <v>0</v>
      </c>
      <c r="F14" s="42"/>
      <c r="G14" s="41"/>
    </row>
    <row r="15" spans="1:11" x14ac:dyDescent="0.25">
      <c r="A15" s="41"/>
      <c r="B15" s="41"/>
      <c r="C15" s="41"/>
      <c r="D15" s="41"/>
      <c r="E15" s="41"/>
      <c r="F15" s="41"/>
      <c r="G15" s="41"/>
    </row>
    <row r="16" spans="1:11" x14ac:dyDescent="0.25">
      <c r="A16" s="80">
        <f>SUM(E4,E6,E8,E10,E12,E14)</f>
        <v>1</v>
      </c>
      <c r="B16" s="44"/>
      <c r="C16" s="44"/>
      <c r="D16" s="44"/>
      <c r="E16" s="44"/>
      <c r="F16" s="44"/>
      <c r="G16" s="41"/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x14ac:dyDescent="0.25">
      <c r="A18" s="41"/>
      <c r="B18" s="41"/>
      <c r="C18" s="41"/>
      <c r="D18" s="41"/>
      <c r="E18" s="41"/>
      <c r="F18" s="41"/>
      <c r="G18" s="41"/>
    </row>
    <row r="19" spans="1:7" x14ac:dyDescent="0.25">
      <c r="A19" s="45">
        <f>'CES rating form'!D27*'CES rating form'!E27</f>
        <v>0</v>
      </c>
      <c r="B19" s="45">
        <f>'CES rating form'!D27*'CES rating form'!F27</f>
        <v>0</v>
      </c>
      <c r="C19" s="45">
        <f>'CES rating form'!D27*'CES rating form'!G27</f>
        <v>0</v>
      </c>
      <c r="D19" s="45">
        <f>'CES rating form'!D27*'CES rating form'!H27</f>
        <v>0</v>
      </c>
      <c r="E19" s="45">
        <f>'CES rating form'!D27*'CES rating form'!I27</f>
        <v>0</v>
      </c>
      <c r="F19" s="45">
        <f>'CES rating form'!D27*'CES rating form'!J27</f>
        <v>0</v>
      </c>
      <c r="G19" s="45">
        <f>SUM(A19:F19)</f>
        <v>0</v>
      </c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5">
        <f>'CES rating form'!D31*'CES rating form'!E31</f>
        <v>0</v>
      </c>
      <c r="B22" s="45">
        <f>'CES rating form'!D31*'CES rating form'!F31</f>
        <v>0</v>
      </c>
      <c r="C22" s="45">
        <f>'CES rating form'!D31*'CES rating form'!G31</f>
        <v>0</v>
      </c>
      <c r="D22" s="45">
        <f>'CES rating form'!D31*'CES rating form'!H31</f>
        <v>0</v>
      </c>
      <c r="E22" s="45">
        <f>'CES rating form'!D31*'CES rating form'!I31</f>
        <v>0</v>
      </c>
      <c r="F22" s="45">
        <f>'CES rating form'!D31*'CES rating form'!J31</f>
        <v>0</v>
      </c>
      <c r="G22" s="45">
        <f>SUM(A22:F22)</f>
        <v>0</v>
      </c>
    </row>
    <row r="23" spans="1:7" x14ac:dyDescent="0.25">
      <c r="A23" s="46"/>
      <c r="B23" s="46"/>
      <c r="C23" s="46"/>
      <c r="D23" s="46"/>
      <c r="E23" s="46"/>
      <c r="F23" s="46"/>
      <c r="G23" s="46"/>
    </row>
    <row r="24" spans="1:7" x14ac:dyDescent="0.25">
      <c r="A24" s="46"/>
      <c r="B24" s="46"/>
      <c r="C24" s="46"/>
      <c r="D24" s="46"/>
      <c r="E24" s="46"/>
      <c r="F24" s="46"/>
      <c r="G24" s="46"/>
    </row>
    <row r="25" spans="1:7" x14ac:dyDescent="0.25">
      <c r="A25" s="45">
        <f>'CES rating form'!D35*'CES rating form'!E35</f>
        <v>0</v>
      </c>
      <c r="B25" s="45">
        <f>'CES rating form'!D35*'CES rating form'!F35</f>
        <v>0</v>
      </c>
      <c r="C25" s="45">
        <f>'CES rating form'!D35*'CES rating form'!G35</f>
        <v>0</v>
      </c>
      <c r="D25" s="45">
        <f>'CES rating form'!D35*'CES rating form'!H35</f>
        <v>0</v>
      </c>
      <c r="E25" s="45">
        <f>'CES rating form'!D35*'CES rating form'!I35</f>
        <v>0</v>
      </c>
      <c r="F25" s="45">
        <f>'CES rating form'!D35*'CES rating form'!J35</f>
        <v>0</v>
      </c>
      <c r="G25" s="45">
        <f>SUM(A25:F25)</f>
        <v>0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CES rating form</vt:lpstr>
      <vt:lpstr>Quality Checklist</vt:lpstr>
      <vt:lpstr>Project Management Checklist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Miller</dc:creator>
  <cp:lastModifiedBy>Martin Miller</cp:lastModifiedBy>
  <cp:lastPrinted>2017-12-08T18:37:32Z</cp:lastPrinted>
  <dcterms:created xsi:type="dcterms:W3CDTF">2003-06-03T14:32:19Z</dcterms:created>
  <dcterms:modified xsi:type="dcterms:W3CDTF">2017-12-08T18:37:51Z</dcterms:modified>
</cp:coreProperties>
</file>