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664" yWindow="65380" windowWidth="5976" windowHeight="5604" tabRatio="598" activeTab="1"/>
  </bookViews>
  <sheets>
    <sheet name="Budget" sheetId="1" r:id="rId1"/>
    <sheet name="Cashflow" sheetId="2" r:id="rId2"/>
  </sheets>
  <definedNames>
    <definedName name="_xlnm.Print_Area" localSheetId="0">'Budget'!$A$1:$F$116</definedName>
    <definedName name="_xlnm.Print_Area" localSheetId="1">'Cashflow'!$B$1:$Q$65</definedName>
    <definedName name="_xlnm.Print_Titles" localSheetId="0">'Budget'!$1:$6</definedName>
    <definedName name="_xlnm.Print_Titles" localSheetId="1">'Cashflow'!$1:$2</definedName>
  </definedNames>
  <calcPr fullCalcOnLoad="1"/>
</workbook>
</file>

<file path=xl/sharedStrings.xml><?xml version="1.0" encoding="utf-8"?>
<sst xmlns="http://schemas.openxmlformats.org/spreadsheetml/2006/main" count="250" uniqueCount="148">
  <si>
    <t>Budget Summary</t>
  </si>
  <si>
    <t>Common</t>
  </si>
  <si>
    <t>Size</t>
  </si>
  <si>
    <t>Line</t>
  </si>
  <si>
    <t>Enrollments</t>
  </si>
  <si>
    <t xml:space="preserve"> District of  Residence </t>
  </si>
  <si>
    <t>Total Enrollments</t>
  </si>
  <si>
    <t>Beginning  Fund Balance</t>
  </si>
  <si>
    <t>Revenues</t>
  </si>
  <si>
    <t>General Fund</t>
  </si>
  <si>
    <t xml:space="preserve"> </t>
  </si>
  <si>
    <t>Restricted - Special Revenue Fund</t>
  </si>
  <si>
    <t>State Projects:</t>
  </si>
  <si>
    <t xml:space="preserve">  Source:</t>
  </si>
  <si>
    <t xml:space="preserve">  Other:</t>
  </si>
  <si>
    <t>Total State Projects (Lines 27, 28):</t>
  </si>
  <si>
    <t>Federal Projects:</t>
  </si>
  <si>
    <t>Total Federal Projects (Lines 31, 32):</t>
  </si>
  <si>
    <t>Total Other Sources (Lines 35, 36, 37):</t>
  </si>
  <si>
    <t>Total Special Revenue Fund (Lines 29, 33, 38)</t>
  </si>
  <si>
    <t>Total Revenues (Lines 24,39)</t>
  </si>
  <si>
    <t>Expenditures-General Fund</t>
  </si>
  <si>
    <t>Instruction</t>
  </si>
  <si>
    <t xml:space="preserve">  Salaries of Teachers</t>
  </si>
  <si>
    <t xml:space="preserve">  Other Salaries for Instruction</t>
  </si>
  <si>
    <t xml:space="preserve">  Purchased Professional/Technical Services</t>
  </si>
  <si>
    <t xml:space="preserve">  Other Purchased Services</t>
  </si>
  <si>
    <t xml:space="preserve">  General Supplies</t>
  </si>
  <si>
    <t xml:space="preserve">  Textbooks</t>
  </si>
  <si>
    <t xml:space="preserve">  Miscellaneous Expense</t>
  </si>
  <si>
    <t>Total Instructional Expense</t>
  </si>
  <si>
    <t xml:space="preserve">Administrative </t>
  </si>
  <si>
    <t xml:space="preserve">  Salaries - Administration</t>
  </si>
  <si>
    <t xml:space="preserve">  Salaries of Secretarial/Clerical Assistants</t>
  </si>
  <si>
    <t xml:space="preserve">  Total Benefit Costs</t>
  </si>
  <si>
    <t xml:space="preserve">  Purch. Professional/Tech.Serv.(Consultants)</t>
  </si>
  <si>
    <t xml:space="preserve">  Communications/Telephone</t>
  </si>
  <si>
    <t xml:space="preserve">  Supplies and Materials</t>
  </si>
  <si>
    <t xml:space="preserve">  Judgments Against Charter Schools</t>
  </si>
  <si>
    <t xml:space="preserve">  Interest on Current Loans</t>
  </si>
  <si>
    <t xml:space="preserve">  Interest for Lease Purchase Agreements</t>
  </si>
  <si>
    <t xml:space="preserve">  Mortgage Payments-Interest</t>
  </si>
  <si>
    <t>Total Administrative Expense</t>
  </si>
  <si>
    <t>Support Services</t>
  </si>
  <si>
    <t xml:space="preserve">  Salaries</t>
  </si>
  <si>
    <t xml:space="preserve">  Purch. Professional/Tech. Serv.(Consultants)</t>
  </si>
  <si>
    <t xml:space="preserve">  Rental of Land and Buildings</t>
  </si>
  <si>
    <t xml:space="preserve">  Insurance for property, liability and fidelity</t>
  </si>
  <si>
    <t xml:space="preserve">  Transportation - Other than to/from school</t>
  </si>
  <si>
    <t xml:space="preserve">  Energy Costs (Heat and Electricity)</t>
  </si>
  <si>
    <t>Total Support Services Expense</t>
  </si>
  <si>
    <t>Capital Outlay</t>
  </si>
  <si>
    <t xml:space="preserve">  Instructional Equipment</t>
  </si>
  <si>
    <t xml:space="preserve">  Noninstructional Equipment</t>
  </si>
  <si>
    <t xml:space="preserve">  Purchase of Land/Improvements</t>
  </si>
  <si>
    <t xml:space="preserve">  Lease Purchase Agreements-Principal</t>
  </si>
  <si>
    <t xml:space="preserve">  Mortgage Payments-Principal</t>
  </si>
  <si>
    <t xml:space="preserve">  Building Purchase other than Lease Purchase</t>
  </si>
  <si>
    <t>Total Capital Outlay</t>
  </si>
  <si>
    <t>Total General Fund (Lines 50, 64, 76, 85)</t>
  </si>
  <si>
    <t>Expenditures-Special Revenue Fund</t>
  </si>
  <si>
    <t>Restricted /Special Revenues Programs</t>
  </si>
  <si>
    <t>Total State Projects:</t>
  </si>
  <si>
    <t>Total Federal Projects:</t>
  </si>
  <si>
    <t>Total Other Sources:</t>
  </si>
  <si>
    <t>Total Special Revenue Fund (Lines 93, 98, 103)</t>
  </si>
  <si>
    <t>Total Expenditures ( Lines 86, 104)</t>
  </si>
  <si>
    <t>Total</t>
  </si>
  <si>
    <t>Applicant</t>
  </si>
  <si>
    <t>Benefits</t>
  </si>
  <si>
    <t>Salaries</t>
  </si>
  <si>
    <t>%</t>
  </si>
  <si>
    <t>Instr. %</t>
  </si>
  <si>
    <t>Admin. %</t>
  </si>
  <si>
    <t>Support %</t>
  </si>
  <si>
    <t>% fund bal. to Gen Fund</t>
  </si>
  <si>
    <t>Charter School Cash Flow Schedule</t>
  </si>
  <si>
    <t>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</si>
  <si>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</si>
  <si>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</si>
  <si>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</si>
  <si>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</si>
  <si>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</si>
  <si>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</si>
  <si>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</si>
  <si>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</si>
  <si>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</si>
  <si>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</si>
  <si>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</si>
  <si>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</si>
  <si>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Beginning Cash Balances</t>
  </si>
  <si>
    <t>TOTALS</t>
  </si>
  <si>
    <t>Receipts</t>
  </si>
  <si>
    <t>Total Receipts</t>
  </si>
  <si>
    <t>Disbursements</t>
  </si>
  <si>
    <t>Total General Fund</t>
  </si>
  <si>
    <t>Restricted Expense</t>
  </si>
  <si>
    <t>Total Expenditures</t>
  </si>
  <si>
    <t>Loan Payback</t>
  </si>
  <si>
    <t>Ending Cash Balances</t>
  </si>
  <si>
    <t xml:space="preserve"> Non-Resident District</t>
  </si>
  <si>
    <t xml:space="preserve">  </t>
  </si>
  <si>
    <t>Other State Revenue</t>
  </si>
  <si>
    <t xml:space="preserve">  Transportation-Other than to/ from school</t>
  </si>
  <si>
    <t xml:space="preserve">   Energy Costs (Heat and Electricity)</t>
  </si>
  <si>
    <t xml:space="preserve">   Miscellaneous Expense</t>
  </si>
  <si>
    <t xml:space="preserve">  Purchase of Land/ Improvements</t>
  </si>
  <si>
    <t xml:space="preserve">  Lease Purchase Agreements- Principal</t>
  </si>
  <si>
    <t xml:space="preserve">  Building Purchase other than - Lease Purchase</t>
  </si>
  <si>
    <t xml:space="preserve">  Local Share   </t>
  </si>
  <si>
    <t xml:space="preserve">  State Share  </t>
  </si>
  <si>
    <t xml:space="preserve">  Categorical Aids  </t>
  </si>
  <si>
    <t xml:space="preserve">  Other-State Revenue</t>
  </si>
  <si>
    <t xml:space="preserve">  Restricted Revenue</t>
  </si>
  <si>
    <t xml:space="preserve">  Loans</t>
  </si>
  <si>
    <t>Revenues from Other Restricted  Sources</t>
  </si>
  <si>
    <t>Other Restricted Expenditures:</t>
  </si>
  <si>
    <t xml:space="preserve">  Judgments Against Charter School</t>
  </si>
  <si>
    <t>Categorical Aid</t>
  </si>
  <si>
    <t xml:space="preserve">Categorical Special Education Aid </t>
  </si>
  <si>
    <t>Categorical Security Aid</t>
  </si>
  <si>
    <t>Adjustment Aid</t>
  </si>
  <si>
    <t xml:space="preserve">  Total Categorical Aid (Lines 15 and 16)</t>
  </si>
  <si>
    <t>Total Other State Aid (Lines 19 through 21)</t>
  </si>
  <si>
    <t>First Year Nonpublic Student Aid</t>
  </si>
  <si>
    <t>Revenue from State Sources:</t>
  </si>
  <si>
    <t>Revenue from Federal Sources:</t>
  </si>
  <si>
    <t xml:space="preserve">   Total Equalization/Local Levy Aid (Lines 11,12)</t>
  </si>
  <si>
    <t>Planning</t>
  </si>
  <si>
    <t>Period</t>
  </si>
  <si>
    <t>Other Revenue</t>
  </si>
  <si>
    <t xml:space="preserve">  Source:   </t>
  </si>
  <si>
    <t xml:space="preserve">  Source: </t>
  </si>
  <si>
    <t xml:space="preserve">  Other Revenue</t>
  </si>
  <si>
    <t xml:space="preserve">  Other: </t>
  </si>
  <si>
    <t xml:space="preserve">Equalization/Local Levy Aid - Local Share </t>
  </si>
  <si>
    <t xml:space="preserve">Equalization/Local Levy Aid  - State Share </t>
  </si>
  <si>
    <t xml:space="preserve">  Reserved for future use</t>
  </si>
  <si>
    <t>Ending Cash Balances - General Fund</t>
  </si>
  <si>
    <t>Escrow Account Fund Transfer</t>
  </si>
  <si>
    <t>Total General Fund (Lines 13, 17, 22, 23)</t>
  </si>
  <si>
    <t>USE FOR OPERATING CHARTER SCHOOLS</t>
  </si>
  <si>
    <t xml:space="preserve">Charter School Name:____________________________  </t>
  </si>
  <si>
    <t>FY Year:</t>
  </si>
  <si>
    <t>Ending Fund Balance (Lines 6 + 40 - 106)</t>
  </si>
  <si>
    <t>201X-201X</t>
  </si>
  <si>
    <t xml:space="preserve">     Legal costs</t>
  </si>
  <si>
    <t xml:space="preserve">     Other Purch. Professional/Tech Serv. (Consultants)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</si>
</sst>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  <numFmt numFmtId="166" formatCode="#,##0.0_);\(#,##0.0\)"/>
    <numFmt numFmtId="167" formatCode="0.0%"/>
    <numFmt numFmtId="168" formatCode="[$-409]dddd\,\ mmmm\ dd\,\ yyyy"/>
    <numFmt numFmtId="169" formatCode="m/d/yy;@"/>
    <numFmt numFmtId="170" formatCode="&quot;$&quot;#,##0.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Geneva"/>
      <family val="0"/>
    </font>
    <font>
      <b/>
      <i/>
      <sz val="10"/>
      <name val="Geneva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" fontId="4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0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4" fillId="0" borderId="0" xfId="0" applyNumberFormat="1" applyFont="1" applyAlignment="1" applyProtection="1">
      <alignment horizontal="centerContinuous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7" fontId="5" fillId="0" borderId="0" xfId="0" applyNumberFormat="1" applyFont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 applyProtection="1">
      <alignment horizontal="centerContinuous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42" applyFont="1" applyFill="1" applyAlignment="1">
      <alignment/>
    </xf>
    <xf numFmtId="1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9" fontId="7" fillId="0" borderId="0" xfId="0" applyNumberFormat="1" applyFont="1" applyFill="1" applyAlignment="1">
      <alignment horizontal="left"/>
    </xf>
    <xf numFmtId="39" fontId="6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/>
    </xf>
    <xf numFmtId="37" fontId="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64" fontId="5" fillId="0" borderId="0" xfId="0" applyNumberFormat="1" applyFont="1" applyAlignment="1" applyProtection="1">
      <alignment/>
      <protection/>
    </xf>
    <xf numFmtId="37" fontId="6" fillId="0" borderId="10" xfId="0" applyNumberFormat="1" applyFont="1" applyFill="1" applyBorder="1" applyAlignment="1">
      <alignment/>
    </xf>
    <xf numFmtId="37" fontId="5" fillId="0" borderId="0" xfId="0" applyNumberFormat="1" applyFont="1" applyAlignment="1" applyProtection="1">
      <alignment/>
      <protection locked="0"/>
    </xf>
    <xf numFmtId="37" fontId="7" fillId="0" borderId="10" xfId="0" applyNumberFormat="1" applyFont="1" applyFill="1" applyBorder="1" applyAlignment="1" applyProtection="1">
      <alignment/>
      <protection/>
    </xf>
    <xf numFmtId="37" fontId="0" fillId="0" borderId="0" xfId="0" applyNumberFormat="1" applyAlignment="1">
      <alignment/>
    </xf>
    <xf numFmtId="164" fontId="5" fillId="0" borderId="0" xfId="0" applyNumberFormat="1" applyFont="1" applyAlignment="1" applyProtection="1">
      <alignment horizontal="center"/>
      <protection locked="0"/>
    </xf>
    <xf numFmtId="164" fontId="1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right"/>
    </xf>
    <xf numFmtId="37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9" fillId="0" borderId="0" xfId="0" applyNumberFormat="1" applyFont="1" applyFill="1" applyAlignment="1">
      <alignment/>
    </xf>
    <xf numFmtId="164" fontId="49" fillId="0" borderId="0" xfId="0" applyNumberFormat="1" applyFont="1" applyAlignment="1" applyProtection="1">
      <alignment/>
      <protection locked="0"/>
    </xf>
    <xf numFmtId="37" fontId="7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showZeros="0" zoomScalePageLayoutView="0" workbookViewId="0" topLeftCell="A85">
      <selection activeCell="B90" sqref="B90"/>
    </sheetView>
  </sheetViews>
  <sheetFormatPr defaultColWidth="9.140625" defaultRowHeight="12.75"/>
  <cols>
    <col min="1" max="1" width="5.00390625" style="0" bestFit="1" customWidth="1"/>
    <col min="2" max="2" width="42.7109375" style="0" customWidth="1"/>
    <col min="3" max="3" width="1.7109375" style="0" customWidth="1"/>
    <col min="4" max="4" width="10.7109375" style="40" hidden="1" customWidth="1"/>
    <col min="5" max="5" width="12.7109375" style="40" customWidth="1"/>
    <col min="6" max="6" width="13.7109375" style="40" customWidth="1"/>
    <col min="9" max="9" width="10.00390625" style="0" customWidth="1"/>
  </cols>
  <sheetData>
    <row r="1" spans="1:7" ht="15">
      <c r="A1" s="11"/>
      <c r="B1" s="30" t="s">
        <v>0</v>
      </c>
      <c r="C1" s="13"/>
      <c r="D1" s="36"/>
      <c r="E1" s="36" t="s">
        <v>141</v>
      </c>
      <c r="F1" s="46"/>
      <c r="G1" s="14"/>
    </row>
    <row r="2" spans="1:7" ht="12.75">
      <c r="A2" s="11"/>
      <c r="C2" s="13"/>
      <c r="D2" s="36"/>
      <c r="E2" s="36"/>
      <c r="F2" s="46"/>
      <c r="G2" s="14"/>
    </row>
    <row r="3" spans="1:6" ht="15">
      <c r="A3" s="11"/>
      <c r="B3" s="31" t="s">
        <v>142</v>
      </c>
      <c r="C3" s="11"/>
      <c r="D3" s="37"/>
      <c r="E3" s="37"/>
      <c r="F3" s="47"/>
    </row>
    <row r="4" spans="1:7" ht="12.75">
      <c r="A4" s="11"/>
      <c r="B4" s="11"/>
      <c r="C4" s="11"/>
      <c r="D4" s="38" t="s">
        <v>10</v>
      </c>
      <c r="E4" s="38" t="s">
        <v>10</v>
      </c>
      <c r="F4" s="38"/>
      <c r="G4" s="21" t="s">
        <v>1</v>
      </c>
    </row>
    <row r="5" spans="1:7" ht="12.75">
      <c r="A5" s="11"/>
      <c r="B5" s="11"/>
      <c r="C5" s="11"/>
      <c r="D5" s="38" t="s">
        <v>10</v>
      </c>
      <c r="E5" s="38" t="s">
        <v>10</v>
      </c>
      <c r="F5" s="38" t="s">
        <v>143</v>
      </c>
      <c r="G5" s="21" t="s">
        <v>2</v>
      </c>
    </row>
    <row r="6" spans="1:6" ht="12.75">
      <c r="A6" s="15" t="s">
        <v>3</v>
      </c>
      <c r="B6" s="11"/>
      <c r="C6" s="11"/>
      <c r="D6" s="38" t="s">
        <v>101</v>
      </c>
      <c r="E6" s="38" t="s">
        <v>10</v>
      </c>
      <c r="F6" s="47" t="s">
        <v>145</v>
      </c>
    </row>
    <row r="7" spans="1:6" ht="12.75">
      <c r="A7" s="16">
        <v>1</v>
      </c>
      <c r="B7" s="16" t="s">
        <v>4</v>
      </c>
      <c r="C7" s="11"/>
      <c r="D7" s="35"/>
      <c r="E7" s="50" t="s">
        <v>10</v>
      </c>
      <c r="F7" s="49" t="s">
        <v>10</v>
      </c>
    </row>
    <row r="8" spans="1:6" ht="12.75">
      <c r="A8" s="16">
        <f aca="true" t="shared" si="0" ref="A8:A73">A7+1</f>
        <v>2</v>
      </c>
      <c r="B8" s="11" t="s">
        <v>5</v>
      </c>
      <c r="C8" s="11"/>
      <c r="D8" s="39"/>
      <c r="E8" s="51"/>
      <c r="F8" s="49"/>
    </row>
    <row r="9" spans="1:6" ht="12.75">
      <c r="A9" s="16">
        <f t="shared" si="0"/>
        <v>3</v>
      </c>
      <c r="B9" s="11" t="s">
        <v>100</v>
      </c>
      <c r="C9" s="11"/>
      <c r="D9" s="39"/>
      <c r="E9" s="51"/>
      <c r="F9" s="49"/>
    </row>
    <row r="10" spans="1:6" ht="12.75">
      <c r="A10" s="16">
        <f t="shared" si="0"/>
        <v>4</v>
      </c>
      <c r="B10" s="17" t="s">
        <v>6</v>
      </c>
      <c r="C10" s="11"/>
      <c r="D10" s="39"/>
      <c r="E10" s="51"/>
      <c r="F10" s="49">
        <f>SUM(F8:F9)</f>
        <v>0</v>
      </c>
    </row>
    <row r="11" spans="1:6" ht="12.75">
      <c r="A11" s="16">
        <f>A10+1</f>
        <v>5</v>
      </c>
      <c r="B11" s="11"/>
      <c r="C11" s="11"/>
      <c r="D11" s="39"/>
      <c r="E11" s="51"/>
      <c r="F11" s="49"/>
    </row>
    <row r="12" spans="1:6" ht="12.75">
      <c r="A12" s="16">
        <f t="shared" si="0"/>
        <v>6</v>
      </c>
      <c r="B12" s="11" t="s">
        <v>7</v>
      </c>
      <c r="C12" s="11"/>
      <c r="D12" s="39"/>
      <c r="E12" s="51"/>
      <c r="F12" s="49"/>
    </row>
    <row r="13" spans="1:6" ht="12.75">
      <c r="A13" s="16">
        <f t="shared" si="0"/>
        <v>7</v>
      </c>
      <c r="B13" s="11" t="s">
        <v>10</v>
      </c>
      <c r="C13" s="11"/>
      <c r="D13" s="39"/>
      <c r="E13" s="51"/>
      <c r="F13" s="49"/>
    </row>
    <row r="14" spans="1:6" ht="12.75">
      <c r="A14" s="16">
        <f t="shared" si="0"/>
        <v>8</v>
      </c>
      <c r="B14" s="16" t="s">
        <v>8</v>
      </c>
      <c r="C14" s="11"/>
      <c r="D14" s="39"/>
      <c r="E14" s="51"/>
      <c r="F14" s="49"/>
    </row>
    <row r="15" spans="1:6" ht="12.75">
      <c r="A15" s="16">
        <f t="shared" si="0"/>
        <v>9</v>
      </c>
      <c r="B15" s="16" t="s">
        <v>9</v>
      </c>
      <c r="C15" s="11"/>
      <c r="D15" s="39"/>
      <c r="E15" s="51"/>
      <c r="F15" s="49"/>
    </row>
    <row r="16" spans="1:6" ht="12.75">
      <c r="A16" s="16">
        <f t="shared" si="0"/>
        <v>10</v>
      </c>
      <c r="B16" s="11"/>
      <c r="C16" s="11"/>
      <c r="D16" s="39" t="s">
        <v>10</v>
      </c>
      <c r="E16" s="51"/>
      <c r="F16" s="65">
        <v>0</v>
      </c>
    </row>
    <row r="17" spans="1:7" ht="12.75">
      <c r="A17" s="16">
        <f t="shared" si="0"/>
        <v>11</v>
      </c>
      <c r="B17" s="11" t="s">
        <v>135</v>
      </c>
      <c r="C17" s="11"/>
      <c r="D17" s="39"/>
      <c r="E17" s="51"/>
      <c r="F17" s="49"/>
      <c r="G17" s="22" t="e">
        <f>F17/$F$46</f>
        <v>#DIV/0!</v>
      </c>
    </row>
    <row r="18" spans="1:7" ht="12.75">
      <c r="A18" s="16">
        <f t="shared" si="0"/>
        <v>12</v>
      </c>
      <c r="B18" s="11" t="s">
        <v>136</v>
      </c>
      <c r="C18" s="11"/>
      <c r="D18" s="39"/>
      <c r="E18" s="51"/>
      <c r="F18" s="49"/>
      <c r="G18" s="22" t="e">
        <f aca="true" t="shared" si="1" ref="G18:G46">F18/$F$46</f>
        <v>#DIV/0!</v>
      </c>
    </row>
    <row r="19" spans="1:9" ht="12.75">
      <c r="A19" s="16">
        <f t="shared" si="0"/>
        <v>13</v>
      </c>
      <c r="B19" s="17" t="s">
        <v>127</v>
      </c>
      <c r="C19" s="11"/>
      <c r="D19" s="39"/>
      <c r="E19" s="51"/>
      <c r="F19" s="53">
        <f>SUM(F17:F18)</f>
        <v>0</v>
      </c>
      <c r="G19" s="22" t="e">
        <f t="shared" si="1"/>
        <v>#DIV/0!</v>
      </c>
      <c r="I19" s="56" t="s">
        <v>10</v>
      </c>
    </row>
    <row r="20" spans="1:7" ht="12.75">
      <c r="A20" s="16">
        <f t="shared" si="0"/>
        <v>14</v>
      </c>
      <c r="B20" s="16" t="s">
        <v>118</v>
      </c>
      <c r="C20" s="11"/>
      <c r="D20" s="39"/>
      <c r="E20" s="51"/>
      <c r="F20" s="49"/>
      <c r="G20" s="22" t="s">
        <v>10</v>
      </c>
    </row>
    <row r="21" spans="1:7" ht="12.75">
      <c r="A21" s="16">
        <f t="shared" si="0"/>
        <v>15</v>
      </c>
      <c r="B21" s="13" t="s">
        <v>119</v>
      </c>
      <c r="C21" s="11"/>
      <c r="D21" s="39"/>
      <c r="E21" s="51"/>
      <c r="F21" s="49"/>
      <c r="G21" s="22" t="e">
        <f t="shared" si="1"/>
        <v>#DIV/0!</v>
      </c>
    </row>
    <row r="22" spans="1:7" ht="12.75">
      <c r="A22" s="16">
        <f t="shared" si="0"/>
        <v>16</v>
      </c>
      <c r="B22" s="13" t="s">
        <v>120</v>
      </c>
      <c r="C22" s="11"/>
      <c r="D22" s="39"/>
      <c r="E22" s="51"/>
      <c r="F22" s="49"/>
      <c r="G22" s="22" t="e">
        <f t="shared" si="1"/>
        <v>#DIV/0!</v>
      </c>
    </row>
    <row r="23" spans="1:7" ht="12.75">
      <c r="A23" s="16">
        <f t="shared" si="0"/>
        <v>17</v>
      </c>
      <c r="B23" s="16" t="s">
        <v>122</v>
      </c>
      <c r="C23" s="11"/>
      <c r="D23" s="39"/>
      <c r="E23" s="51"/>
      <c r="F23" s="53">
        <f>F21+F22</f>
        <v>0</v>
      </c>
      <c r="G23" s="22" t="e">
        <f t="shared" si="1"/>
        <v>#DIV/0!</v>
      </c>
    </row>
    <row r="24" spans="1:7" ht="12.75">
      <c r="A24" s="16">
        <f t="shared" si="0"/>
        <v>18</v>
      </c>
      <c r="B24" s="16" t="s">
        <v>102</v>
      </c>
      <c r="C24" s="11"/>
      <c r="D24" s="39"/>
      <c r="E24" s="51"/>
      <c r="F24" s="55"/>
      <c r="G24" s="22" t="e">
        <f t="shared" si="1"/>
        <v>#DIV/0!</v>
      </c>
    </row>
    <row r="25" spans="1:7" ht="12.75">
      <c r="A25" s="16">
        <f t="shared" si="0"/>
        <v>19</v>
      </c>
      <c r="B25" s="13" t="s">
        <v>124</v>
      </c>
      <c r="C25" s="11"/>
      <c r="D25" s="39"/>
      <c r="E25" s="51"/>
      <c r="F25" s="49"/>
      <c r="G25" s="22" t="e">
        <f t="shared" si="1"/>
        <v>#DIV/0!</v>
      </c>
    </row>
    <row r="26" spans="1:7" ht="12.75">
      <c r="A26" s="16">
        <f t="shared" si="0"/>
        <v>20</v>
      </c>
      <c r="B26" s="11" t="s">
        <v>121</v>
      </c>
      <c r="C26" s="11"/>
      <c r="D26" s="39"/>
      <c r="E26" s="51"/>
      <c r="F26" s="49"/>
      <c r="G26" s="22" t="e">
        <f t="shared" si="1"/>
        <v>#DIV/0!</v>
      </c>
    </row>
    <row r="27" spans="1:10" ht="12.75">
      <c r="A27" s="16">
        <f t="shared" si="0"/>
        <v>21</v>
      </c>
      <c r="B27" s="11" t="s">
        <v>102</v>
      </c>
      <c r="C27" s="11"/>
      <c r="D27" s="39"/>
      <c r="E27" s="51"/>
      <c r="F27" s="49"/>
      <c r="G27" s="22" t="e">
        <f t="shared" si="1"/>
        <v>#DIV/0!</v>
      </c>
      <c r="J27" s="56"/>
    </row>
    <row r="28" spans="1:7" ht="12.75">
      <c r="A28" s="16">
        <f t="shared" si="0"/>
        <v>22</v>
      </c>
      <c r="B28" s="17" t="s">
        <v>123</v>
      </c>
      <c r="C28" s="11"/>
      <c r="D28" s="39"/>
      <c r="E28" s="51"/>
      <c r="F28" s="53">
        <f>SUM(F25:F27)</f>
        <v>0</v>
      </c>
      <c r="G28" s="22" t="e">
        <f t="shared" si="1"/>
        <v>#DIV/0!</v>
      </c>
    </row>
    <row r="29" spans="1:7" ht="12.75">
      <c r="A29" s="16">
        <f t="shared" si="0"/>
        <v>23</v>
      </c>
      <c r="B29" s="13" t="s">
        <v>130</v>
      </c>
      <c r="C29" s="11"/>
      <c r="D29" s="39"/>
      <c r="E29" s="51"/>
      <c r="F29" s="49"/>
      <c r="G29" s="22" t="s">
        <v>10</v>
      </c>
    </row>
    <row r="30" spans="1:9" ht="12.75">
      <c r="A30" s="16">
        <f t="shared" si="0"/>
        <v>24</v>
      </c>
      <c r="B30" s="17" t="s">
        <v>140</v>
      </c>
      <c r="C30" s="11"/>
      <c r="D30" s="39"/>
      <c r="E30" s="51"/>
      <c r="F30" s="53">
        <f>F19+F23+F28+F29</f>
        <v>0</v>
      </c>
      <c r="G30" s="22" t="e">
        <f t="shared" si="1"/>
        <v>#DIV/0!</v>
      </c>
      <c r="I30" s="56"/>
    </row>
    <row r="31" spans="1:7" ht="12.75">
      <c r="A31" s="16">
        <f t="shared" si="0"/>
        <v>25</v>
      </c>
      <c r="B31" s="12" t="s">
        <v>11</v>
      </c>
      <c r="C31" s="11"/>
      <c r="D31" s="39"/>
      <c r="E31" s="51"/>
      <c r="F31" s="49"/>
      <c r="G31" s="22" t="s">
        <v>10</v>
      </c>
    </row>
    <row r="32" spans="1:7" ht="12.75">
      <c r="A32" s="16">
        <f t="shared" si="0"/>
        <v>26</v>
      </c>
      <c r="B32" s="11" t="s">
        <v>125</v>
      </c>
      <c r="C32" s="11"/>
      <c r="D32" s="39"/>
      <c r="E32" s="51"/>
      <c r="F32" s="49"/>
      <c r="G32" s="22" t="e">
        <f t="shared" si="1"/>
        <v>#DIV/0!</v>
      </c>
    </row>
    <row r="33" spans="1:9" ht="12.75">
      <c r="A33" s="16">
        <f t="shared" si="0"/>
        <v>27</v>
      </c>
      <c r="B33" s="11" t="s">
        <v>132</v>
      </c>
      <c r="C33" s="11"/>
      <c r="D33" s="39"/>
      <c r="E33" s="51"/>
      <c r="F33" s="49"/>
      <c r="G33" s="22" t="e">
        <f t="shared" si="1"/>
        <v>#DIV/0!</v>
      </c>
      <c r="I33" s="56" t="s">
        <v>10</v>
      </c>
    </row>
    <row r="34" spans="1:7" ht="12.75">
      <c r="A34" s="16">
        <f t="shared" si="0"/>
        <v>28</v>
      </c>
      <c r="B34" s="11" t="s">
        <v>14</v>
      </c>
      <c r="C34" s="11"/>
      <c r="D34" s="39"/>
      <c r="E34" s="51"/>
      <c r="F34" s="49"/>
      <c r="G34" s="22" t="e">
        <f t="shared" si="1"/>
        <v>#DIV/0!</v>
      </c>
    </row>
    <row r="35" spans="1:7" ht="12.75">
      <c r="A35" s="16">
        <f t="shared" si="0"/>
        <v>29</v>
      </c>
      <c r="B35" s="17" t="s">
        <v>15</v>
      </c>
      <c r="C35" s="11"/>
      <c r="D35" s="39"/>
      <c r="E35" s="51"/>
      <c r="F35" s="53">
        <f>SUM(F33:F34)</f>
        <v>0</v>
      </c>
      <c r="G35" s="22" t="e">
        <f t="shared" si="1"/>
        <v>#DIV/0!</v>
      </c>
    </row>
    <row r="36" spans="1:9" ht="12.75">
      <c r="A36" s="16">
        <f t="shared" si="0"/>
        <v>30</v>
      </c>
      <c r="B36" s="11" t="s">
        <v>126</v>
      </c>
      <c r="C36" s="11"/>
      <c r="D36" s="39"/>
      <c r="E36" s="51"/>
      <c r="F36" s="49"/>
      <c r="G36" s="22" t="e">
        <f t="shared" si="1"/>
        <v>#DIV/0!</v>
      </c>
      <c r="I36" s="56" t="s">
        <v>10</v>
      </c>
    </row>
    <row r="37" spans="1:7" ht="12.75">
      <c r="A37" s="16">
        <f t="shared" si="0"/>
        <v>31</v>
      </c>
      <c r="B37" s="11" t="s">
        <v>131</v>
      </c>
      <c r="C37" s="11"/>
      <c r="D37" s="39"/>
      <c r="E37" s="51"/>
      <c r="F37" s="49"/>
      <c r="G37" s="22" t="e">
        <f t="shared" si="1"/>
        <v>#DIV/0!</v>
      </c>
    </row>
    <row r="38" spans="1:7" ht="12.75">
      <c r="A38" s="16">
        <f t="shared" si="0"/>
        <v>32</v>
      </c>
      <c r="B38" s="11" t="s">
        <v>134</v>
      </c>
      <c r="C38" s="11"/>
      <c r="D38" s="39"/>
      <c r="E38" s="51"/>
      <c r="F38" s="49"/>
      <c r="G38" s="22" t="e">
        <f t="shared" si="1"/>
        <v>#DIV/0!</v>
      </c>
    </row>
    <row r="39" spans="1:7" ht="12.75">
      <c r="A39" s="16">
        <f t="shared" si="0"/>
        <v>33</v>
      </c>
      <c r="B39" s="17" t="s">
        <v>17</v>
      </c>
      <c r="C39" s="11"/>
      <c r="D39" s="39"/>
      <c r="E39" s="51"/>
      <c r="F39" s="53">
        <f>SUM(F37:F38)</f>
        <v>0</v>
      </c>
      <c r="G39" s="22" t="e">
        <f t="shared" si="1"/>
        <v>#DIV/0!</v>
      </c>
    </row>
    <row r="40" spans="1:7" ht="12.75">
      <c r="A40" s="16">
        <f t="shared" si="0"/>
        <v>34</v>
      </c>
      <c r="B40" s="11" t="s">
        <v>115</v>
      </c>
      <c r="C40" s="11"/>
      <c r="D40" s="39"/>
      <c r="E40" s="51"/>
      <c r="F40" s="49"/>
      <c r="G40" s="22" t="e">
        <f t="shared" si="1"/>
        <v>#DIV/0!</v>
      </c>
    </row>
    <row r="41" spans="1:7" ht="12.75">
      <c r="A41" s="16">
        <f t="shared" si="0"/>
        <v>35</v>
      </c>
      <c r="B41" s="11" t="s">
        <v>131</v>
      </c>
      <c r="C41" s="11"/>
      <c r="D41" s="39"/>
      <c r="E41" s="51"/>
      <c r="F41" s="49"/>
      <c r="G41" s="22" t="e">
        <f t="shared" si="1"/>
        <v>#DIV/0!</v>
      </c>
    </row>
    <row r="42" spans="1:7" ht="12.75">
      <c r="A42" s="16">
        <f t="shared" si="0"/>
        <v>36</v>
      </c>
      <c r="B42" s="11" t="s">
        <v>132</v>
      </c>
      <c r="C42" s="11"/>
      <c r="D42" s="39"/>
      <c r="E42" s="51"/>
      <c r="F42" s="49"/>
      <c r="G42" s="22" t="e">
        <f t="shared" si="1"/>
        <v>#DIV/0!</v>
      </c>
    </row>
    <row r="43" spans="1:7" ht="12.75">
      <c r="A43" s="16">
        <f t="shared" si="0"/>
        <v>37</v>
      </c>
      <c r="B43" s="11" t="s">
        <v>14</v>
      </c>
      <c r="C43" s="11"/>
      <c r="D43" s="39"/>
      <c r="E43" s="51"/>
      <c r="F43" s="49">
        <v>0</v>
      </c>
      <c r="G43" s="22" t="e">
        <f t="shared" si="1"/>
        <v>#DIV/0!</v>
      </c>
    </row>
    <row r="44" spans="1:10" ht="12.75">
      <c r="A44" s="16">
        <f t="shared" si="0"/>
        <v>38</v>
      </c>
      <c r="B44" s="17" t="s">
        <v>18</v>
      </c>
      <c r="C44" s="11"/>
      <c r="D44" s="39"/>
      <c r="E44" s="51"/>
      <c r="F44" s="53">
        <f>SUM(F41:F43)</f>
        <v>0</v>
      </c>
      <c r="G44" s="22" t="e">
        <f t="shared" si="1"/>
        <v>#DIV/0!</v>
      </c>
      <c r="J44" s="56"/>
    </row>
    <row r="45" spans="1:10" ht="12.75">
      <c r="A45" s="16">
        <f t="shared" si="0"/>
        <v>39</v>
      </c>
      <c r="B45" s="17" t="s">
        <v>19</v>
      </c>
      <c r="C45" s="11"/>
      <c r="D45" s="39"/>
      <c r="E45" s="51"/>
      <c r="F45" s="53">
        <f>SUM(F44,F39,F35)</f>
        <v>0</v>
      </c>
      <c r="G45" s="22" t="e">
        <f t="shared" si="1"/>
        <v>#DIV/0!</v>
      </c>
      <c r="I45" s="56" t="s">
        <v>10</v>
      </c>
      <c r="J45" s="56"/>
    </row>
    <row r="46" spans="1:7" ht="12.75">
      <c r="A46" s="16">
        <f t="shared" si="0"/>
        <v>40</v>
      </c>
      <c r="B46" s="17" t="s">
        <v>20</v>
      </c>
      <c r="C46" s="11"/>
      <c r="D46" s="39"/>
      <c r="E46" s="51"/>
      <c r="F46" s="53">
        <f>SUM(F45,F30)</f>
        <v>0</v>
      </c>
      <c r="G46" s="22" t="e">
        <f t="shared" si="1"/>
        <v>#DIV/0!</v>
      </c>
    </row>
    <row r="47" spans="1:7" ht="12.75">
      <c r="A47" s="16">
        <f t="shared" si="0"/>
        <v>41</v>
      </c>
      <c r="B47" s="16" t="s">
        <v>21</v>
      </c>
      <c r="C47" s="11"/>
      <c r="D47" s="39"/>
      <c r="E47" s="51"/>
      <c r="F47" s="49"/>
      <c r="G47" s="22"/>
    </row>
    <row r="48" spans="1:7" ht="12.75">
      <c r="A48" s="16">
        <f t="shared" si="0"/>
        <v>42</v>
      </c>
      <c r="B48" s="16" t="s">
        <v>22</v>
      </c>
      <c r="C48" s="11"/>
      <c r="D48" s="39"/>
      <c r="E48" s="51"/>
      <c r="F48" s="49"/>
      <c r="G48" s="22"/>
    </row>
    <row r="49" spans="1:7" ht="12.75">
      <c r="A49" s="16">
        <f t="shared" si="0"/>
        <v>43</v>
      </c>
      <c r="B49" s="11" t="s">
        <v>23</v>
      </c>
      <c r="C49" s="11"/>
      <c r="D49" s="39"/>
      <c r="E49" s="51"/>
      <c r="F49" s="49"/>
      <c r="G49" s="22" t="e">
        <f aca="true" t="shared" si="2" ref="G49:G56">F49/$F$114</f>
        <v>#DIV/0!</v>
      </c>
    </row>
    <row r="50" spans="1:7" ht="12.75">
      <c r="A50" s="16">
        <f t="shared" si="0"/>
        <v>44</v>
      </c>
      <c r="B50" s="11" t="s">
        <v>24</v>
      </c>
      <c r="C50" s="11"/>
      <c r="D50" s="39"/>
      <c r="E50" s="51"/>
      <c r="F50" s="49"/>
      <c r="G50" s="22" t="e">
        <f t="shared" si="2"/>
        <v>#DIV/0!</v>
      </c>
    </row>
    <row r="51" spans="1:7" ht="12.75">
      <c r="A51" s="16">
        <f t="shared" si="0"/>
        <v>45</v>
      </c>
      <c r="B51" s="11" t="s">
        <v>25</v>
      </c>
      <c r="C51" s="11"/>
      <c r="D51" s="39"/>
      <c r="E51" s="51"/>
      <c r="F51" s="49"/>
      <c r="G51" s="22" t="e">
        <f t="shared" si="2"/>
        <v>#DIV/0!</v>
      </c>
    </row>
    <row r="52" spans="1:7" ht="12.75">
      <c r="A52" s="16">
        <f t="shared" si="0"/>
        <v>46</v>
      </c>
      <c r="B52" s="11" t="s">
        <v>26</v>
      </c>
      <c r="C52" s="11"/>
      <c r="D52" s="39"/>
      <c r="E52" s="51"/>
      <c r="F52" s="49"/>
      <c r="G52" s="22" t="e">
        <f t="shared" si="2"/>
        <v>#DIV/0!</v>
      </c>
    </row>
    <row r="53" spans="1:7" ht="12.75">
      <c r="A53" s="16">
        <f t="shared" si="0"/>
        <v>47</v>
      </c>
      <c r="B53" s="11" t="s">
        <v>27</v>
      </c>
      <c r="C53" s="11"/>
      <c r="D53" s="39"/>
      <c r="E53" s="51"/>
      <c r="F53" s="49"/>
      <c r="G53" s="22" t="e">
        <f t="shared" si="2"/>
        <v>#DIV/0!</v>
      </c>
    </row>
    <row r="54" spans="1:7" ht="12.75">
      <c r="A54" s="16">
        <f t="shared" si="0"/>
        <v>48</v>
      </c>
      <c r="B54" s="11" t="s">
        <v>28</v>
      </c>
      <c r="C54" s="11"/>
      <c r="D54" s="39"/>
      <c r="E54" s="51"/>
      <c r="F54" s="49"/>
      <c r="G54" s="22" t="e">
        <f t="shared" si="2"/>
        <v>#DIV/0!</v>
      </c>
    </row>
    <row r="55" spans="1:7" ht="12.75">
      <c r="A55" s="16">
        <f t="shared" si="0"/>
        <v>49</v>
      </c>
      <c r="B55" s="11" t="s">
        <v>29</v>
      </c>
      <c r="C55" s="11"/>
      <c r="D55" s="39"/>
      <c r="E55" s="51"/>
      <c r="F55" s="49"/>
      <c r="G55" s="22" t="e">
        <f t="shared" si="2"/>
        <v>#DIV/0!</v>
      </c>
    </row>
    <row r="56" spans="1:7" ht="12.75">
      <c r="A56" s="16">
        <f t="shared" si="0"/>
        <v>50</v>
      </c>
      <c r="B56" s="17" t="s">
        <v>30</v>
      </c>
      <c r="C56" s="11"/>
      <c r="D56" s="39"/>
      <c r="E56" s="51"/>
      <c r="F56" s="53">
        <f>SUM(F49:F55)</f>
        <v>0</v>
      </c>
      <c r="G56" s="22" t="e">
        <f t="shared" si="2"/>
        <v>#DIV/0!</v>
      </c>
    </row>
    <row r="57" spans="1:7" ht="12.75">
      <c r="A57" s="16">
        <f t="shared" si="0"/>
        <v>51</v>
      </c>
      <c r="B57" s="16" t="s">
        <v>31</v>
      </c>
      <c r="C57" s="11"/>
      <c r="D57" s="39"/>
      <c r="E57" s="51"/>
      <c r="F57" s="49"/>
      <c r="G57" s="22" t="s">
        <v>10</v>
      </c>
    </row>
    <row r="58" spans="1:7" ht="12.75">
      <c r="A58" s="16">
        <f t="shared" si="0"/>
        <v>52</v>
      </c>
      <c r="B58" s="11" t="s">
        <v>32</v>
      </c>
      <c r="C58" s="11"/>
      <c r="D58" s="39"/>
      <c r="E58" s="51"/>
      <c r="F58" s="49"/>
      <c r="G58" s="22" t="e">
        <f aca="true" t="shared" si="3" ref="G58:G72">F58/$F$114</f>
        <v>#DIV/0!</v>
      </c>
    </row>
    <row r="59" spans="1:7" ht="12.75">
      <c r="A59" s="16">
        <f t="shared" si="0"/>
        <v>53</v>
      </c>
      <c r="B59" s="11" t="s">
        <v>33</v>
      </c>
      <c r="C59" s="11"/>
      <c r="D59" s="39"/>
      <c r="E59" s="51"/>
      <c r="F59" s="49"/>
      <c r="G59" s="22" t="e">
        <f t="shared" si="3"/>
        <v>#DIV/0!</v>
      </c>
    </row>
    <row r="60" spans="1:7" s="40" customFormat="1" ht="12.75">
      <c r="A60" s="66">
        <f t="shared" si="0"/>
        <v>54</v>
      </c>
      <c r="B60" s="37" t="s">
        <v>34</v>
      </c>
      <c r="C60" s="37"/>
      <c r="D60" s="39"/>
      <c r="E60" s="51"/>
      <c r="F60" s="49"/>
      <c r="G60" s="67" t="e">
        <f t="shared" si="3"/>
        <v>#DIV/0!</v>
      </c>
    </row>
    <row r="61" spans="1:9" s="40" customFormat="1" ht="12.75">
      <c r="A61" s="66">
        <f>A60+1</f>
        <v>55</v>
      </c>
      <c r="B61" s="37" t="s">
        <v>35</v>
      </c>
      <c r="C61" s="37"/>
      <c r="D61" s="39"/>
      <c r="E61" s="51"/>
      <c r="F61" s="65"/>
      <c r="G61" s="67" t="e">
        <f t="shared" si="3"/>
        <v>#DIV/0!</v>
      </c>
      <c r="I61" s="40" t="s">
        <v>10</v>
      </c>
    </row>
    <row r="62" spans="1:7" s="40" customFormat="1" ht="12.75">
      <c r="A62" s="66">
        <v>55.1</v>
      </c>
      <c r="B62" s="37" t="s">
        <v>146</v>
      </c>
      <c r="C62" s="37"/>
      <c r="D62" s="39"/>
      <c r="E62" s="51"/>
      <c r="F62" s="49"/>
      <c r="G62" s="67" t="e">
        <f t="shared" si="3"/>
        <v>#DIV/0!</v>
      </c>
    </row>
    <row r="63" spans="1:7" s="40" customFormat="1" ht="12.75">
      <c r="A63" s="66">
        <v>55.2</v>
      </c>
      <c r="B63" s="37" t="s">
        <v>147</v>
      </c>
      <c r="C63" s="37"/>
      <c r="D63" s="39"/>
      <c r="E63" s="51"/>
      <c r="F63" s="49"/>
      <c r="G63" s="67" t="e">
        <f t="shared" si="3"/>
        <v>#DIV/0!</v>
      </c>
    </row>
    <row r="64" spans="1:7" s="40" customFormat="1" ht="12.75">
      <c r="A64" s="66">
        <f>A61+1</f>
        <v>56</v>
      </c>
      <c r="B64" s="37" t="s">
        <v>26</v>
      </c>
      <c r="C64" s="37"/>
      <c r="D64" s="39"/>
      <c r="E64" s="51"/>
      <c r="F64" s="49"/>
      <c r="G64" s="67" t="e">
        <f t="shared" si="3"/>
        <v>#DIV/0!</v>
      </c>
    </row>
    <row r="65" spans="1:7" ht="12.75">
      <c r="A65" s="16">
        <f t="shared" si="0"/>
        <v>57</v>
      </c>
      <c r="B65" s="11" t="s">
        <v>36</v>
      </c>
      <c r="C65" s="11"/>
      <c r="D65" s="39"/>
      <c r="E65" s="51"/>
      <c r="F65" s="49"/>
      <c r="G65" s="22" t="e">
        <f t="shared" si="3"/>
        <v>#DIV/0!</v>
      </c>
    </row>
    <row r="66" spans="1:7" ht="12.75">
      <c r="A66" s="16">
        <f t="shared" si="0"/>
        <v>58</v>
      </c>
      <c r="B66" s="11" t="s">
        <v>37</v>
      </c>
      <c r="C66" s="11"/>
      <c r="D66" s="39"/>
      <c r="E66" s="51"/>
      <c r="F66" s="49"/>
      <c r="G66" s="22" t="e">
        <f t="shared" si="3"/>
        <v>#DIV/0!</v>
      </c>
    </row>
    <row r="67" spans="1:7" ht="12.75">
      <c r="A67" s="16">
        <f t="shared" si="0"/>
        <v>59</v>
      </c>
      <c r="B67" s="11" t="s">
        <v>38</v>
      </c>
      <c r="C67" s="11"/>
      <c r="D67" s="39"/>
      <c r="E67" s="51"/>
      <c r="F67" s="49"/>
      <c r="G67" s="22" t="e">
        <f t="shared" si="3"/>
        <v>#DIV/0!</v>
      </c>
    </row>
    <row r="68" spans="1:7" ht="12.75">
      <c r="A68" s="16">
        <f t="shared" si="0"/>
        <v>60</v>
      </c>
      <c r="B68" s="11" t="s">
        <v>39</v>
      </c>
      <c r="C68" s="11"/>
      <c r="D68" s="39"/>
      <c r="E68" s="51"/>
      <c r="F68" s="49"/>
      <c r="G68" s="22" t="e">
        <f t="shared" si="3"/>
        <v>#DIV/0!</v>
      </c>
    </row>
    <row r="69" spans="1:7" ht="12.75">
      <c r="A69" s="16">
        <f t="shared" si="0"/>
        <v>61</v>
      </c>
      <c r="B69" s="11" t="s">
        <v>40</v>
      </c>
      <c r="C69" s="11"/>
      <c r="D69" s="39"/>
      <c r="E69" s="51"/>
      <c r="F69" s="49"/>
      <c r="G69" s="22" t="e">
        <f t="shared" si="3"/>
        <v>#DIV/0!</v>
      </c>
    </row>
    <row r="70" spans="1:7" ht="12.75">
      <c r="A70" s="16">
        <f t="shared" si="0"/>
        <v>62</v>
      </c>
      <c r="B70" s="11" t="s">
        <v>41</v>
      </c>
      <c r="C70" s="11"/>
      <c r="D70" s="39"/>
      <c r="E70" s="51"/>
      <c r="F70" s="49"/>
      <c r="G70" s="22" t="e">
        <f t="shared" si="3"/>
        <v>#DIV/0!</v>
      </c>
    </row>
    <row r="71" spans="1:7" ht="12.75">
      <c r="A71" s="16">
        <f t="shared" si="0"/>
        <v>63</v>
      </c>
      <c r="B71" s="11" t="s">
        <v>29</v>
      </c>
      <c r="C71" s="11"/>
      <c r="D71" s="39"/>
      <c r="E71" s="51"/>
      <c r="F71" s="49"/>
      <c r="G71" s="22" t="e">
        <f t="shared" si="3"/>
        <v>#DIV/0!</v>
      </c>
    </row>
    <row r="72" spans="1:7" ht="12.75">
      <c r="A72" s="16">
        <f t="shared" si="0"/>
        <v>64</v>
      </c>
      <c r="B72" s="17" t="s">
        <v>42</v>
      </c>
      <c r="C72" s="11"/>
      <c r="D72" s="39"/>
      <c r="E72" s="51"/>
      <c r="F72" s="53">
        <f>SUM(F58:F71)</f>
        <v>0</v>
      </c>
      <c r="G72" s="22" t="e">
        <f t="shared" si="3"/>
        <v>#DIV/0!</v>
      </c>
    </row>
    <row r="73" spans="1:7" ht="12.75">
      <c r="A73" s="16">
        <f t="shared" si="0"/>
        <v>65</v>
      </c>
      <c r="B73" s="16" t="s">
        <v>43</v>
      </c>
      <c r="C73" s="11"/>
      <c r="D73" s="39"/>
      <c r="E73" s="51"/>
      <c r="F73" s="49"/>
      <c r="G73" s="22" t="s">
        <v>10</v>
      </c>
    </row>
    <row r="74" spans="1:7" ht="12.75">
      <c r="A74" s="16">
        <f aca="true" t="shared" si="4" ref="A74:A116">A73+1</f>
        <v>66</v>
      </c>
      <c r="B74" s="11" t="s">
        <v>44</v>
      </c>
      <c r="C74" s="11"/>
      <c r="D74" s="39"/>
      <c r="E74" s="51"/>
      <c r="F74" s="49"/>
      <c r="G74" s="22" t="e">
        <f aca="true" t="shared" si="5" ref="G74:G84">F74/$F$114</f>
        <v>#DIV/0!</v>
      </c>
    </row>
    <row r="75" spans="1:7" ht="12.75">
      <c r="A75" s="16">
        <f t="shared" si="4"/>
        <v>67</v>
      </c>
      <c r="B75" s="11" t="s">
        <v>45</v>
      </c>
      <c r="C75" s="11"/>
      <c r="D75" s="39"/>
      <c r="E75" s="51"/>
      <c r="F75" s="49"/>
      <c r="G75" s="22" t="e">
        <f t="shared" si="5"/>
        <v>#DIV/0!</v>
      </c>
    </row>
    <row r="76" spans="1:7" ht="12.75">
      <c r="A76" s="16">
        <f t="shared" si="4"/>
        <v>68</v>
      </c>
      <c r="B76" s="11" t="s">
        <v>26</v>
      </c>
      <c r="C76" s="11"/>
      <c r="D76" s="39"/>
      <c r="E76" s="51"/>
      <c r="F76" s="49"/>
      <c r="G76" s="22" t="e">
        <f t="shared" si="5"/>
        <v>#DIV/0!</v>
      </c>
    </row>
    <row r="77" spans="1:7" ht="12.75">
      <c r="A77" s="16">
        <f t="shared" si="4"/>
        <v>69</v>
      </c>
      <c r="B77" s="11" t="s">
        <v>46</v>
      </c>
      <c r="C77" s="11"/>
      <c r="D77" s="39"/>
      <c r="E77" s="51"/>
      <c r="F77" s="49"/>
      <c r="G77" s="22" t="e">
        <f t="shared" si="5"/>
        <v>#DIV/0!</v>
      </c>
    </row>
    <row r="78" spans="1:7" ht="12.75">
      <c r="A78" s="16">
        <f t="shared" si="4"/>
        <v>70</v>
      </c>
      <c r="B78" s="11" t="s">
        <v>47</v>
      </c>
      <c r="C78" s="11"/>
      <c r="D78" s="39"/>
      <c r="E78" s="51"/>
      <c r="F78" s="49"/>
      <c r="G78" s="22" t="e">
        <f t="shared" si="5"/>
        <v>#DIV/0!</v>
      </c>
    </row>
    <row r="79" spans="1:9" ht="12.75">
      <c r="A79" s="16">
        <f t="shared" si="4"/>
        <v>71</v>
      </c>
      <c r="B79" s="11" t="s">
        <v>37</v>
      </c>
      <c r="C79" s="11"/>
      <c r="D79" s="39"/>
      <c r="E79" s="51"/>
      <c r="F79" s="49"/>
      <c r="G79" s="22" t="e">
        <f t="shared" si="5"/>
        <v>#DIV/0!</v>
      </c>
      <c r="I79" t="s">
        <v>10</v>
      </c>
    </row>
    <row r="80" spans="1:7" ht="12.75">
      <c r="A80" s="16">
        <f t="shared" si="4"/>
        <v>72</v>
      </c>
      <c r="B80" s="11" t="s">
        <v>48</v>
      </c>
      <c r="C80" s="11"/>
      <c r="D80" s="39"/>
      <c r="E80" s="51"/>
      <c r="F80" s="49"/>
      <c r="G80" s="22" t="e">
        <f t="shared" si="5"/>
        <v>#DIV/0!</v>
      </c>
    </row>
    <row r="81" spans="1:7" ht="12.75">
      <c r="A81" s="16">
        <f t="shared" si="4"/>
        <v>73</v>
      </c>
      <c r="B81" s="11" t="s">
        <v>137</v>
      </c>
      <c r="C81" s="11"/>
      <c r="D81" s="39"/>
      <c r="E81" s="51"/>
      <c r="F81" s="65"/>
      <c r="G81" s="22" t="e">
        <f t="shared" si="5"/>
        <v>#DIV/0!</v>
      </c>
    </row>
    <row r="82" spans="1:7" ht="12.75">
      <c r="A82" s="16">
        <f t="shared" si="4"/>
        <v>74</v>
      </c>
      <c r="B82" s="11" t="s">
        <v>49</v>
      </c>
      <c r="C82" s="11"/>
      <c r="D82" s="39"/>
      <c r="E82" s="51"/>
      <c r="F82" s="49"/>
      <c r="G82" s="22" t="e">
        <f t="shared" si="5"/>
        <v>#DIV/0!</v>
      </c>
    </row>
    <row r="83" spans="1:7" ht="12.75">
      <c r="A83" s="16">
        <f t="shared" si="4"/>
        <v>75</v>
      </c>
      <c r="B83" s="11" t="s">
        <v>29</v>
      </c>
      <c r="C83" s="11"/>
      <c r="D83" s="39"/>
      <c r="E83" s="51"/>
      <c r="F83" s="49"/>
      <c r="G83" s="22" t="e">
        <f t="shared" si="5"/>
        <v>#DIV/0!</v>
      </c>
    </row>
    <row r="84" spans="1:7" ht="12.75">
      <c r="A84" s="16">
        <f t="shared" si="4"/>
        <v>76</v>
      </c>
      <c r="B84" s="17" t="s">
        <v>50</v>
      </c>
      <c r="C84" s="11"/>
      <c r="D84" s="39"/>
      <c r="E84" s="51"/>
      <c r="F84" s="53">
        <f>SUM(F74:F83)</f>
        <v>0</v>
      </c>
      <c r="G84" s="22" t="e">
        <f t="shared" si="5"/>
        <v>#DIV/0!</v>
      </c>
    </row>
    <row r="85" spans="1:7" ht="12.75">
      <c r="A85" s="16">
        <f t="shared" si="4"/>
        <v>77</v>
      </c>
      <c r="B85" s="16" t="s">
        <v>51</v>
      </c>
      <c r="C85" s="11"/>
      <c r="D85" s="39"/>
      <c r="E85" s="51"/>
      <c r="F85" s="49"/>
      <c r="G85" s="22" t="s">
        <v>10</v>
      </c>
    </row>
    <row r="86" spans="1:7" ht="12.75">
      <c r="A86" s="16">
        <f t="shared" si="4"/>
        <v>78</v>
      </c>
      <c r="B86" s="11" t="s">
        <v>52</v>
      </c>
      <c r="C86" s="11"/>
      <c r="D86" s="39"/>
      <c r="E86" s="51"/>
      <c r="F86" s="49"/>
      <c r="G86" s="22" t="e">
        <f aca="true" t="shared" si="6" ref="G86:G114">F86/$F$114</f>
        <v>#DIV/0!</v>
      </c>
    </row>
    <row r="87" spans="1:7" ht="12.75">
      <c r="A87" s="16">
        <f t="shared" si="4"/>
        <v>79</v>
      </c>
      <c r="B87" s="11" t="s">
        <v>53</v>
      </c>
      <c r="C87" s="11"/>
      <c r="D87" s="39"/>
      <c r="E87" s="51"/>
      <c r="F87" s="49"/>
      <c r="G87" s="22" t="e">
        <f t="shared" si="6"/>
        <v>#DIV/0!</v>
      </c>
    </row>
    <row r="88" spans="1:7" ht="12.75">
      <c r="A88" s="16">
        <f t="shared" si="4"/>
        <v>80</v>
      </c>
      <c r="B88" s="11" t="s">
        <v>54</v>
      </c>
      <c r="C88" s="11"/>
      <c r="D88" s="39"/>
      <c r="E88" s="51"/>
      <c r="F88" s="49"/>
      <c r="G88" s="22" t="e">
        <f t="shared" si="6"/>
        <v>#DIV/0!</v>
      </c>
    </row>
    <row r="89" spans="1:7" ht="12.75">
      <c r="A89" s="16">
        <f t="shared" si="4"/>
        <v>81</v>
      </c>
      <c r="B89" s="11" t="s">
        <v>55</v>
      </c>
      <c r="C89" s="11"/>
      <c r="D89" s="39"/>
      <c r="E89" s="51"/>
      <c r="F89" s="49"/>
      <c r="G89" s="22" t="e">
        <f t="shared" si="6"/>
        <v>#DIV/0!</v>
      </c>
    </row>
    <row r="90" spans="1:7" ht="12.75">
      <c r="A90" s="16">
        <f t="shared" si="4"/>
        <v>82</v>
      </c>
      <c r="B90" s="11" t="s">
        <v>56</v>
      </c>
      <c r="C90" s="11"/>
      <c r="D90" s="39"/>
      <c r="E90" s="51"/>
      <c r="F90" s="49"/>
      <c r="G90" s="22" t="e">
        <f t="shared" si="6"/>
        <v>#DIV/0!</v>
      </c>
    </row>
    <row r="91" spans="1:7" ht="12.75">
      <c r="A91" s="16">
        <f t="shared" si="4"/>
        <v>83</v>
      </c>
      <c r="B91" s="11" t="s">
        <v>57</v>
      </c>
      <c r="C91" s="11"/>
      <c r="D91" s="39"/>
      <c r="E91" s="51"/>
      <c r="F91" s="49"/>
      <c r="G91" s="22" t="e">
        <f t="shared" si="6"/>
        <v>#DIV/0!</v>
      </c>
    </row>
    <row r="92" spans="1:7" ht="12.75">
      <c r="A92" s="16">
        <f t="shared" si="4"/>
        <v>84</v>
      </c>
      <c r="B92" s="11" t="s">
        <v>29</v>
      </c>
      <c r="C92" s="11"/>
      <c r="D92" s="39"/>
      <c r="E92" s="51"/>
      <c r="F92" s="49"/>
      <c r="G92" s="22" t="e">
        <f t="shared" si="6"/>
        <v>#DIV/0!</v>
      </c>
    </row>
    <row r="93" spans="1:7" ht="12.75">
      <c r="A93" s="16">
        <f t="shared" si="4"/>
        <v>85</v>
      </c>
      <c r="B93" s="17" t="s">
        <v>58</v>
      </c>
      <c r="C93" s="11"/>
      <c r="D93" s="39"/>
      <c r="E93" s="51"/>
      <c r="F93" s="53">
        <f>SUM(F86:F92)</f>
        <v>0</v>
      </c>
      <c r="G93" s="22" t="e">
        <f t="shared" si="6"/>
        <v>#DIV/0!</v>
      </c>
    </row>
    <row r="94" spans="1:10" ht="12.75">
      <c r="A94" s="16">
        <f t="shared" si="4"/>
        <v>86</v>
      </c>
      <c r="B94" s="17" t="s">
        <v>59</v>
      </c>
      <c r="C94" s="11"/>
      <c r="D94" s="39"/>
      <c r="E94" s="51"/>
      <c r="F94" s="53">
        <f>SUM(F93,F84,F72,F56)</f>
        <v>0</v>
      </c>
      <c r="G94" s="22" t="e">
        <f t="shared" si="6"/>
        <v>#DIV/0!</v>
      </c>
      <c r="I94" s="56" t="s">
        <v>10</v>
      </c>
      <c r="J94" s="56"/>
    </row>
    <row r="95" spans="1:7" ht="12.75">
      <c r="A95" s="16">
        <f t="shared" si="4"/>
        <v>87</v>
      </c>
      <c r="B95" s="16" t="s">
        <v>60</v>
      </c>
      <c r="C95" s="11"/>
      <c r="D95" s="39"/>
      <c r="E95" s="51"/>
      <c r="F95" s="49"/>
      <c r="G95" s="22" t="e">
        <f t="shared" si="6"/>
        <v>#DIV/0!</v>
      </c>
    </row>
    <row r="96" spans="1:7" ht="12.75">
      <c r="A96" s="16">
        <f t="shared" si="4"/>
        <v>88</v>
      </c>
      <c r="B96" s="16" t="s">
        <v>61</v>
      </c>
      <c r="C96" s="11"/>
      <c r="D96" s="39"/>
      <c r="E96" s="51"/>
      <c r="F96" s="49"/>
      <c r="G96" s="22" t="e">
        <f t="shared" si="6"/>
        <v>#DIV/0!</v>
      </c>
    </row>
    <row r="97" spans="1:7" ht="12.75">
      <c r="A97" s="16">
        <f t="shared" si="4"/>
        <v>89</v>
      </c>
      <c r="B97" s="11"/>
      <c r="C97" s="11"/>
      <c r="D97" s="39"/>
      <c r="E97" s="51"/>
      <c r="F97" s="49"/>
      <c r="G97" s="22" t="e">
        <f t="shared" si="6"/>
        <v>#DIV/0!</v>
      </c>
    </row>
    <row r="98" spans="1:7" ht="12.75">
      <c r="A98" s="16">
        <f t="shared" si="4"/>
        <v>90</v>
      </c>
      <c r="B98" s="11" t="s">
        <v>12</v>
      </c>
      <c r="C98" s="11"/>
      <c r="D98" s="39"/>
      <c r="E98" s="51"/>
      <c r="F98" s="49"/>
      <c r="G98" s="22" t="e">
        <f t="shared" si="6"/>
        <v>#DIV/0!</v>
      </c>
    </row>
    <row r="99" spans="1:7" ht="12.75">
      <c r="A99" s="16">
        <f t="shared" si="4"/>
        <v>91</v>
      </c>
      <c r="B99" s="11" t="s">
        <v>13</v>
      </c>
      <c r="C99" s="11"/>
      <c r="D99" s="39"/>
      <c r="E99" s="51"/>
      <c r="F99" s="49">
        <f>F33</f>
        <v>0</v>
      </c>
      <c r="G99" s="22" t="e">
        <f t="shared" si="6"/>
        <v>#DIV/0!</v>
      </c>
    </row>
    <row r="100" spans="1:7" ht="12.75">
      <c r="A100" s="16">
        <f t="shared" si="4"/>
        <v>92</v>
      </c>
      <c r="B100" s="11" t="s">
        <v>14</v>
      </c>
      <c r="C100" s="11"/>
      <c r="D100" s="39"/>
      <c r="E100" s="51"/>
      <c r="F100" s="49">
        <f>F34</f>
        <v>0</v>
      </c>
      <c r="G100" s="22" t="e">
        <f t="shared" si="6"/>
        <v>#DIV/0!</v>
      </c>
    </row>
    <row r="101" spans="1:7" ht="12.75">
      <c r="A101" s="16">
        <f t="shared" si="4"/>
        <v>93</v>
      </c>
      <c r="B101" s="19" t="s">
        <v>62</v>
      </c>
      <c r="C101" s="11"/>
      <c r="D101" s="39"/>
      <c r="E101" s="51"/>
      <c r="F101" s="53">
        <f>SUM(F99:F100)</f>
        <v>0</v>
      </c>
      <c r="G101" s="22" t="e">
        <f t="shared" si="6"/>
        <v>#DIV/0!</v>
      </c>
    </row>
    <row r="102" spans="1:7" ht="12.75">
      <c r="A102" s="16">
        <f t="shared" si="4"/>
        <v>94</v>
      </c>
      <c r="B102" s="11"/>
      <c r="C102" s="11"/>
      <c r="D102" s="39"/>
      <c r="E102" s="51"/>
      <c r="F102" s="49"/>
      <c r="G102" s="22" t="e">
        <f t="shared" si="6"/>
        <v>#DIV/0!</v>
      </c>
    </row>
    <row r="103" spans="1:7" ht="12.75">
      <c r="A103" s="16">
        <f t="shared" si="4"/>
        <v>95</v>
      </c>
      <c r="B103" s="11" t="s">
        <v>16</v>
      </c>
      <c r="C103" s="11"/>
      <c r="D103" s="39"/>
      <c r="E103" s="51"/>
      <c r="F103" s="49"/>
      <c r="G103" s="22" t="e">
        <f t="shared" si="6"/>
        <v>#DIV/0!</v>
      </c>
    </row>
    <row r="104" spans="1:7" ht="12.75">
      <c r="A104" s="16">
        <f t="shared" si="4"/>
        <v>96</v>
      </c>
      <c r="B104" s="11" t="s">
        <v>132</v>
      </c>
      <c r="C104" s="11"/>
      <c r="D104" s="39"/>
      <c r="E104" s="51"/>
      <c r="F104" s="49">
        <f>F37</f>
        <v>0</v>
      </c>
      <c r="G104" s="22" t="e">
        <f t="shared" si="6"/>
        <v>#DIV/0!</v>
      </c>
    </row>
    <row r="105" spans="1:7" ht="12.75">
      <c r="A105" s="16">
        <f t="shared" si="4"/>
        <v>97</v>
      </c>
      <c r="B105" s="11" t="s">
        <v>14</v>
      </c>
      <c r="C105" s="11"/>
      <c r="D105" s="39"/>
      <c r="E105" s="51"/>
      <c r="F105" s="49">
        <f>F38</f>
        <v>0</v>
      </c>
      <c r="G105" s="22" t="e">
        <f t="shared" si="6"/>
        <v>#DIV/0!</v>
      </c>
    </row>
    <row r="106" spans="1:7" ht="12.75">
      <c r="A106" s="16">
        <f t="shared" si="4"/>
        <v>98</v>
      </c>
      <c r="B106" s="19" t="s">
        <v>63</v>
      </c>
      <c r="C106" s="11"/>
      <c r="D106" s="39"/>
      <c r="E106" s="51"/>
      <c r="F106" s="53">
        <f>SUM(F104:F105)</f>
        <v>0</v>
      </c>
      <c r="G106" s="22" t="e">
        <f t="shared" si="6"/>
        <v>#DIV/0!</v>
      </c>
    </row>
    <row r="107" spans="1:7" ht="12.75">
      <c r="A107" s="16">
        <f t="shared" si="4"/>
        <v>99</v>
      </c>
      <c r="B107" s="11" t="s">
        <v>116</v>
      </c>
      <c r="C107" s="11"/>
      <c r="D107" s="39"/>
      <c r="E107" s="51"/>
      <c r="F107" s="49"/>
      <c r="G107" s="22" t="e">
        <f t="shared" si="6"/>
        <v>#DIV/0!</v>
      </c>
    </row>
    <row r="108" spans="1:7" ht="12.75">
      <c r="A108" s="16">
        <f t="shared" si="4"/>
        <v>100</v>
      </c>
      <c r="B108" s="11" t="s">
        <v>13</v>
      </c>
      <c r="C108" s="11"/>
      <c r="D108" s="39"/>
      <c r="E108" s="51"/>
      <c r="F108" s="49">
        <f>F41</f>
        <v>0</v>
      </c>
      <c r="G108" s="22" t="e">
        <f t="shared" si="6"/>
        <v>#DIV/0!</v>
      </c>
    </row>
    <row r="109" spans="1:7" ht="12.75">
      <c r="A109" s="16">
        <f t="shared" si="4"/>
        <v>101</v>
      </c>
      <c r="B109" s="11" t="s">
        <v>13</v>
      </c>
      <c r="C109" s="11"/>
      <c r="D109" s="39"/>
      <c r="E109" s="51"/>
      <c r="F109" s="49">
        <f>F42</f>
        <v>0</v>
      </c>
      <c r="G109" s="22" t="e">
        <f t="shared" si="6"/>
        <v>#DIV/0!</v>
      </c>
    </row>
    <row r="110" spans="1:9" ht="12.75">
      <c r="A110" s="16">
        <f t="shared" si="4"/>
        <v>102</v>
      </c>
      <c r="B110" s="11" t="s">
        <v>14</v>
      </c>
      <c r="C110" s="11"/>
      <c r="D110" s="39"/>
      <c r="E110" s="51"/>
      <c r="F110" s="49">
        <f>F43</f>
        <v>0</v>
      </c>
      <c r="G110" s="22" t="e">
        <f t="shared" si="6"/>
        <v>#DIV/0!</v>
      </c>
      <c r="I110" s="56" t="s">
        <v>10</v>
      </c>
    </row>
    <row r="111" spans="1:7" ht="12.75">
      <c r="A111" s="16">
        <f t="shared" si="4"/>
        <v>103</v>
      </c>
      <c r="B111" s="19" t="s">
        <v>64</v>
      </c>
      <c r="C111" s="11"/>
      <c r="D111" s="39"/>
      <c r="E111" s="51"/>
      <c r="F111" s="53">
        <f>SUM(F108:F110)</f>
        <v>0</v>
      </c>
      <c r="G111" s="22" t="e">
        <f t="shared" si="6"/>
        <v>#DIV/0!</v>
      </c>
    </row>
    <row r="112" spans="1:10" ht="12.75">
      <c r="A112" s="16">
        <f t="shared" si="4"/>
        <v>104</v>
      </c>
      <c r="B112" s="17" t="s">
        <v>65</v>
      </c>
      <c r="C112" s="11"/>
      <c r="D112" s="39"/>
      <c r="E112" s="51"/>
      <c r="F112" s="53">
        <f>SUM(F111,F106,F101)</f>
        <v>0</v>
      </c>
      <c r="G112" s="22" t="e">
        <f t="shared" si="6"/>
        <v>#DIV/0!</v>
      </c>
      <c r="J112" s="56"/>
    </row>
    <row r="113" spans="1:7" ht="12.75">
      <c r="A113" s="16">
        <f t="shared" si="4"/>
        <v>105</v>
      </c>
      <c r="B113" s="19"/>
      <c r="C113" s="11"/>
      <c r="D113" s="39"/>
      <c r="E113" s="51"/>
      <c r="F113" s="49"/>
      <c r="G113" s="22" t="e">
        <f t="shared" si="6"/>
        <v>#DIV/0!</v>
      </c>
    </row>
    <row r="114" spans="1:10" ht="12.75">
      <c r="A114" s="16">
        <f t="shared" si="4"/>
        <v>106</v>
      </c>
      <c r="B114" s="17" t="s">
        <v>66</v>
      </c>
      <c r="C114" s="11"/>
      <c r="D114" s="39"/>
      <c r="E114" s="51"/>
      <c r="F114" s="53">
        <f>SUM(F112,F94)</f>
        <v>0</v>
      </c>
      <c r="G114" s="22" t="e">
        <f t="shared" si="6"/>
        <v>#DIV/0!</v>
      </c>
      <c r="I114" s="56" t="s">
        <v>10</v>
      </c>
      <c r="J114" s="56"/>
    </row>
    <row r="115" spans="1:6" ht="12.75">
      <c r="A115" s="16">
        <f t="shared" si="4"/>
        <v>107</v>
      </c>
      <c r="B115" s="11"/>
      <c r="C115" s="11"/>
      <c r="D115" s="39"/>
      <c r="E115" s="51"/>
      <c r="F115" s="49"/>
    </row>
    <row r="116" spans="1:10" ht="12.75">
      <c r="A116" s="16">
        <f t="shared" si="4"/>
        <v>108</v>
      </c>
      <c r="B116" s="17" t="s">
        <v>144</v>
      </c>
      <c r="C116" s="11"/>
      <c r="D116" s="39"/>
      <c r="E116" s="51"/>
      <c r="F116" s="53">
        <f>F12+F46-F114</f>
        <v>0</v>
      </c>
      <c r="I116" s="56"/>
      <c r="J116" s="56"/>
    </row>
    <row r="117" spans="1:6" ht="12.75">
      <c r="A117" s="20"/>
      <c r="F117" s="48"/>
    </row>
    <row r="118" spans="1:6" ht="12.75">
      <c r="A118" s="20"/>
      <c r="F118" s="48"/>
    </row>
    <row r="119" spans="1:6" ht="12.75">
      <c r="A119" s="20"/>
      <c r="F119" s="48"/>
    </row>
    <row r="120" spans="1:10" ht="12.75">
      <c r="A120" s="20"/>
      <c r="E120" s="41" t="s">
        <v>67</v>
      </c>
      <c r="J120" t="s">
        <v>10</v>
      </c>
    </row>
    <row r="121" spans="1:10" ht="12.75">
      <c r="A121" s="20"/>
      <c r="D121" s="45" t="s">
        <v>68</v>
      </c>
      <c r="E121" s="42" t="s">
        <v>69</v>
      </c>
      <c r="F121" s="43">
        <f>F60</f>
        <v>0</v>
      </c>
      <c r="J121" t="s">
        <v>10</v>
      </c>
    </row>
    <row r="122" spans="1:6" ht="12.75">
      <c r="A122" s="20"/>
      <c r="E122" s="42" t="s">
        <v>70</v>
      </c>
      <c r="F122" s="48">
        <f>F49+F50+F58+F59+F74</f>
        <v>0</v>
      </c>
    </row>
    <row r="123" spans="1:6" ht="12.75">
      <c r="A123" s="20"/>
      <c r="E123" s="42" t="s">
        <v>71</v>
      </c>
      <c r="F123" s="44" t="e">
        <f>F121/F122</f>
        <v>#DIV/0!</v>
      </c>
    </row>
    <row r="124" ht="12.75">
      <c r="A124" s="20"/>
    </row>
    <row r="125" spans="1:8" ht="12.75">
      <c r="A125" s="20"/>
      <c r="E125" s="41" t="s">
        <v>72</v>
      </c>
      <c r="H125" s="11" t="s">
        <v>10</v>
      </c>
    </row>
    <row r="126" spans="1:13" ht="12.75">
      <c r="A126" s="20"/>
      <c r="E126" s="43" t="e">
        <f>F56+((F49+F50)*F123)</f>
        <v>#DIV/0!</v>
      </c>
      <c r="F126" s="44" t="e">
        <f>E126/$E$135</f>
        <v>#DIV/0!</v>
      </c>
      <c r="G126" s="59" t="s">
        <v>10</v>
      </c>
      <c r="H126" s="11" t="s">
        <v>10</v>
      </c>
      <c r="J126" s="11" t="s">
        <v>10</v>
      </c>
      <c r="M126" t="s">
        <v>10</v>
      </c>
    </row>
    <row r="127" ht="12.75">
      <c r="A127" s="20"/>
    </row>
    <row r="128" spans="1:5" ht="12.75">
      <c r="A128" s="20"/>
      <c r="E128" s="40" t="s">
        <v>73</v>
      </c>
    </row>
    <row r="129" spans="1:6" ht="12.75">
      <c r="A129" s="20"/>
      <c r="E129" s="43" t="e">
        <f>F72-F60-F67-F69-F70+((F58+F59)*F123)</f>
        <v>#DIV/0!</v>
      </c>
      <c r="F129" s="44" t="e">
        <f>E129/$E$135</f>
        <v>#DIV/0!</v>
      </c>
    </row>
    <row r="130" ht="12.75">
      <c r="A130" s="20"/>
    </row>
    <row r="131" spans="1:5" ht="12.75">
      <c r="A131" s="20"/>
      <c r="E131" s="40" t="s">
        <v>74</v>
      </c>
    </row>
    <row r="132" spans="1:7" ht="12.75">
      <c r="A132" s="20"/>
      <c r="E132" s="43" t="e">
        <f>F84-F77+(F74*F123)</f>
        <v>#DIV/0!</v>
      </c>
      <c r="F132" s="44" t="e">
        <f>E132/$E$135</f>
        <v>#DIV/0!</v>
      </c>
      <c r="G132" s="18" t="e">
        <f>SUM(F129:F132)</f>
        <v>#DIV/0!</v>
      </c>
    </row>
    <row r="133" ht="12.75">
      <c r="A133" s="20"/>
    </row>
    <row r="134" spans="1:5" ht="12.75">
      <c r="A134" s="20"/>
      <c r="E134" s="40" t="s">
        <v>67</v>
      </c>
    </row>
    <row r="135" spans="1:5" ht="12.75">
      <c r="A135" s="20"/>
      <c r="E135" s="43" t="e">
        <f>SUM(E126,E129,E132)</f>
        <v>#DIV/0!</v>
      </c>
    </row>
    <row r="136" ht="12.75">
      <c r="A136" s="20"/>
    </row>
    <row r="137" spans="1:5" ht="12.75">
      <c r="A137" s="20"/>
      <c r="E137" s="40" t="s">
        <v>75</v>
      </c>
    </row>
    <row r="138" spans="1:5" ht="12.75">
      <c r="A138" s="20"/>
      <c r="E138" s="44" t="e">
        <f>F116/F94</f>
        <v>#DIV/0!</v>
      </c>
    </row>
    <row r="139" spans="1:6" ht="12.75">
      <c r="A139" s="20"/>
      <c r="F139" s="48"/>
    </row>
    <row r="140" spans="1:6" ht="12.75">
      <c r="A140" s="20"/>
      <c r="F140" s="48"/>
    </row>
    <row r="141" spans="1:6" ht="12.75">
      <c r="A141" s="20"/>
      <c r="F141" s="48"/>
    </row>
    <row r="142" spans="1:6" ht="12.75">
      <c r="A142" s="20"/>
      <c r="F142" s="48"/>
    </row>
    <row r="143" spans="1:6" ht="12.75">
      <c r="A143" s="20"/>
      <c r="F143" s="48"/>
    </row>
    <row r="144" spans="1:6" ht="12.75">
      <c r="A144" s="20"/>
      <c r="F144" s="48"/>
    </row>
    <row r="145" spans="1:6" ht="12.75">
      <c r="A145" s="20"/>
      <c r="F145" s="48"/>
    </row>
    <row r="146" spans="1:6" ht="12.75">
      <c r="A146" s="20"/>
      <c r="F146" s="48"/>
    </row>
    <row r="147" spans="1:6" ht="12.75">
      <c r="A147" s="20"/>
      <c r="F147" s="48"/>
    </row>
    <row r="148" spans="1:6" ht="12.75">
      <c r="A148" s="20"/>
      <c r="F148" s="48"/>
    </row>
    <row r="149" spans="1:6" ht="12.75">
      <c r="A149" s="20"/>
      <c r="F149" s="48"/>
    </row>
    <row r="150" spans="1:6" ht="12.75">
      <c r="A150" s="20"/>
      <c r="F150" s="48"/>
    </row>
    <row r="151" spans="1:6" ht="12.75">
      <c r="A151" s="20"/>
      <c r="F151" s="48"/>
    </row>
    <row r="152" spans="1:6" ht="12.75">
      <c r="A152" s="20"/>
      <c r="F152" s="48"/>
    </row>
    <row r="153" spans="1:6" ht="12.75">
      <c r="A153" s="20"/>
      <c r="F153" s="48"/>
    </row>
    <row r="154" spans="1:6" ht="12.75">
      <c r="A154" s="20"/>
      <c r="F154" s="48"/>
    </row>
    <row r="155" spans="1:6" ht="12.75">
      <c r="A155" s="20"/>
      <c r="F155" s="48"/>
    </row>
    <row r="156" spans="1:6" ht="12.75">
      <c r="A156" s="20"/>
      <c r="F156" s="48"/>
    </row>
    <row r="157" spans="1:6" ht="12.75">
      <c r="A157" s="20"/>
      <c r="F157" s="48"/>
    </row>
    <row r="158" spans="1:6" ht="12.75">
      <c r="A158" s="20"/>
      <c r="F158" s="48"/>
    </row>
    <row r="159" spans="1:6" ht="12.75">
      <c r="A159" s="20"/>
      <c r="F159" s="48"/>
    </row>
    <row r="160" spans="1:6" ht="12.75">
      <c r="A160" s="20"/>
      <c r="F160" s="48"/>
    </row>
    <row r="161" spans="1:6" ht="12.75">
      <c r="A161" s="20"/>
      <c r="F161" s="48"/>
    </row>
    <row r="162" spans="1:6" ht="12.75">
      <c r="A162" s="20"/>
      <c r="F162" s="48"/>
    </row>
    <row r="163" spans="1:6" ht="12.75">
      <c r="A163" s="20"/>
      <c r="F163" s="48"/>
    </row>
    <row r="164" spans="1:6" ht="12.75">
      <c r="A164" s="20"/>
      <c r="F164" s="48"/>
    </row>
    <row r="165" spans="1:6" ht="12.75">
      <c r="A165" s="20"/>
      <c r="F165" s="48"/>
    </row>
    <row r="166" spans="1:6" ht="12.75">
      <c r="A166" s="20"/>
      <c r="F166" s="48"/>
    </row>
    <row r="167" spans="1:6" ht="12.75">
      <c r="A167" s="20"/>
      <c r="F167" s="48"/>
    </row>
    <row r="168" spans="1:6" ht="12.75">
      <c r="A168" s="20"/>
      <c r="F168" s="48"/>
    </row>
    <row r="169" spans="1:6" ht="12.75">
      <c r="A169" s="20"/>
      <c r="F169" s="48"/>
    </row>
    <row r="170" spans="1:6" ht="12.75">
      <c r="A170" s="20"/>
      <c r="F170" s="48"/>
    </row>
    <row r="171" spans="1:6" ht="12.75">
      <c r="A171" s="20"/>
      <c r="F171" s="48"/>
    </row>
    <row r="172" spans="1:6" ht="12.75">
      <c r="A172" s="20"/>
      <c r="F172" s="48"/>
    </row>
    <row r="173" spans="1:6" ht="12.75">
      <c r="A173" s="20"/>
      <c r="F173" s="48"/>
    </row>
    <row r="174" spans="1:6" ht="12.75">
      <c r="A174" s="20"/>
      <c r="F174" s="48"/>
    </row>
    <row r="175" spans="1:6" ht="12.75">
      <c r="A175" s="20"/>
      <c r="F175" s="48"/>
    </row>
    <row r="176" spans="1:6" ht="12.75">
      <c r="A176" s="20"/>
      <c r="F176" s="48"/>
    </row>
    <row r="177" spans="1:6" ht="12.75">
      <c r="A177" s="20"/>
      <c r="F177" s="48"/>
    </row>
    <row r="178" spans="1:6" ht="12.75">
      <c r="A178" s="20"/>
      <c r="F178" s="48"/>
    </row>
    <row r="179" spans="1:6" ht="12.75">
      <c r="A179" s="20"/>
      <c r="F179" s="48"/>
    </row>
  </sheetData>
  <sheetProtection/>
  <protectedRanges>
    <protectedRange sqref="F5" name="Range21"/>
    <protectedRange sqref="F29" name="Range19"/>
    <protectedRange sqref="F16" name="Range18"/>
    <protectedRange sqref="F8:F9" name="Range16"/>
    <protectedRange sqref="F41:F43" name="Range15"/>
    <protectedRange sqref="F74:F80" name="Range11"/>
    <protectedRange sqref="F49:F55" name="Range9"/>
    <protectedRange sqref="F37:F38" name="Range7"/>
    <protectedRange sqref="F25:F27" name="Range5"/>
    <protectedRange sqref="F17:F18" name="Range3"/>
    <protectedRange sqref="F21:F22" name="Range4"/>
    <protectedRange sqref="F58:F71" name="Range10"/>
    <protectedRange sqref="F86:F92" name="Range12"/>
    <protectedRange sqref="F82:F83" name="Range13"/>
    <protectedRange sqref="F33:F34" name="Range14"/>
    <protectedRange sqref="F12" name="Range17"/>
    <protectedRange sqref="B3" name="Range20"/>
  </protectedRanges>
  <printOptions gridLines="1"/>
  <pageMargins left="0.75" right="0.75" top="1" bottom="1" header="0.5" footer="0.5"/>
  <pageSetup horizontalDpi="600" verticalDpi="600" orientation="portrait" scale="90" r:id="rId1"/>
  <headerFooter alignWithMargins="0">
    <oddHeader xml:space="preserve">&amp;C&amp;"Arial,Bold"
 </oddHeader>
  </headerFooter>
  <rowBreaks count="2" manualBreakCount="2">
    <brk id="46" max="65535" man="1"/>
    <brk id="9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66"/>
  <sheetViews>
    <sheetView showZeros="0" tabSelected="1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12" sqref="C12"/>
    </sheetView>
  </sheetViews>
  <sheetFormatPr defaultColWidth="9.28125" defaultRowHeight="12.75"/>
  <cols>
    <col min="1" max="1" width="9.28125" style="4" customWidth="1"/>
    <col min="2" max="2" width="38.28125" style="4" customWidth="1"/>
    <col min="3" max="3" width="10.28125" style="8" customWidth="1"/>
    <col min="4" max="4" width="10.28125" style="24" hidden="1" customWidth="1"/>
    <col min="5" max="5" width="8.421875" style="24" customWidth="1"/>
    <col min="6" max="6" width="7.7109375" style="24" customWidth="1"/>
    <col min="7" max="7" width="8.7109375" style="24" customWidth="1"/>
    <col min="8" max="8" width="8.57421875" style="24" customWidth="1"/>
    <col min="9" max="17" width="9.28125" style="24" customWidth="1"/>
    <col min="18" max="18" width="9.28125" style="25" customWidth="1"/>
    <col min="19" max="16384" width="9.28125" style="4" customWidth="1"/>
  </cols>
  <sheetData>
    <row r="1" spans="2:8" ht="17.25" customHeight="1">
      <c r="B1" s="31" t="s">
        <v>76</v>
      </c>
      <c r="C1" s="33"/>
      <c r="D1" s="34"/>
      <c r="E1" s="34"/>
      <c r="F1" s="23"/>
      <c r="G1" s="23"/>
      <c r="H1" s="23"/>
    </row>
    <row r="2" spans="2:5" ht="17.25" customHeight="1">
      <c r="B2" s="16" t="str">
        <f>Budget!B3</f>
        <v>Charter School Name:____________________________  </v>
      </c>
      <c r="D2" s="57" t="s">
        <v>128</v>
      </c>
      <c r="E2" s="26"/>
    </row>
    <row r="3" spans="2:18" s="2" customFormat="1" ht="11.25" customHeight="1">
      <c r="B3" s="1"/>
      <c r="C3" s="10" t="s">
        <v>77</v>
      </c>
      <c r="D3" s="27" t="s">
        <v>129</v>
      </c>
      <c r="E3" s="27" t="s">
        <v>78</v>
      </c>
      <c r="F3" s="27" t="s">
        <v>79</v>
      </c>
      <c r="G3" s="27" t="s">
        <v>80</v>
      </c>
      <c r="H3" s="27" t="s">
        <v>81</v>
      </c>
      <c r="I3" s="28" t="s">
        <v>82</v>
      </c>
      <c r="J3" s="28" t="s">
        <v>83</v>
      </c>
      <c r="K3" s="28" t="s">
        <v>84</v>
      </c>
      <c r="L3" s="28" t="s">
        <v>85</v>
      </c>
      <c r="M3" s="28" t="s">
        <v>86</v>
      </c>
      <c r="N3" s="28" t="s">
        <v>87</v>
      </c>
      <c r="O3" s="28" t="s">
        <v>88</v>
      </c>
      <c r="P3" s="28" t="s">
        <v>89</v>
      </c>
      <c r="Q3" s="26" t="s">
        <v>91</v>
      </c>
      <c r="R3" s="28"/>
    </row>
    <row r="4" spans="2:18" s="6" customFormat="1" ht="12">
      <c r="B4" s="32" t="s">
        <v>90</v>
      </c>
      <c r="C4" s="60"/>
      <c r="D4" s="24">
        <v>0</v>
      </c>
      <c r="E4" s="58"/>
      <c r="F4" s="24">
        <f>E66</f>
        <v>0</v>
      </c>
      <c r="G4" s="24">
        <f>F66</f>
        <v>0</v>
      </c>
      <c r="H4" s="24">
        <f aca="true" t="shared" si="0" ref="H4:P4">G66</f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0</v>
      </c>
      <c r="P4" s="24">
        <f t="shared" si="0"/>
        <v>0</v>
      </c>
      <c r="Q4" s="64"/>
      <c r="R4" s="29"/>
    </row>
    <row r="5" spans="2:4" ht="12">
      <c r="B5" s="3" t="s">
        <v>92</v>
      </c>
      <c r="C5" s="9"/>
      <c r="D5" s="26"/>
    </row>
    <row r="6" spans="2:27" ht="12">
      <c r="B6" s="4" t="s">
        <v>109</v>
      </c>
      <c r="C6" s="8">
        <f>Budget!F17</f>
        <v>0</v>
      </c>
      <c r="D6" s="52"/>
      <c r="E6" s="52">
        <f>($C$6/12)</f>
        <v>0</v>
      </c>
      <c r="F6" s="52">
        <f aca="true" t="shared" si="1" ref="F6:P6">($C$6/12)</f>
        <v>0</v>
      </c>
      <c r="G6" s="52">
        <f t="shared" si="1"/>
        <v>0</v>
      </c>
      <c r="H6" s="52">
        <f t="shared" si="1"/>
        <v>0</v>
      </c>
      <c r="I6" s="52">
        <f t="shared" si="1"/>
        <v>0</v>
      </c>
      <c r="J6" s="52">
        <f t="shared" si="1"/>
        <v>0</v>
      </c>
      <c r="K6" s="52">
        <f t="shared" si="1"/>
        <v>0</v>
      </c>
      <c r="L6" s="52">
        <f t="shared" si="1"/>
        <v>0</v>
      </c>
      <c r="M6" s="52">
        <f t="shared" si="1"/>
        <v>0</v>
      </c>
      <c r="N6" s="52">
        <f t="shared" si="1"/>
        <v>0</v>
      </c>
      <c r="O6" s="52">
        <f t="shared" si="1"/>
        <v>0</v>
      </c>
      <c r="P6" s="52">
        <f t="shared" si="1"/>
        <v>0</v>
      </c>
      <c r="Q6" s="24">
        <f aca="true" t="shared" si="2" ref="Q6:Q57">SUM(D6:P6)</f>
        <v>0</v>
      </c>
      <c r="R6" s="52" t="s">
        <v>10</v>
      </c>
      <c r="S6" s="52" t="s">
        <v>10</v>
      </c>
      <c r="T6" s="52" t="s">
        <v>10</v>
      </c>
      <c r="U6" s="52" t="s">
        <v>10</v>
      </c>
      <c r="V6" s="52" t="s">
        <v>10</v>
      </c>
      <c r="W6" s="52" t="s">
        <v>10</v>
      </c>
      <c r="X6" s="52" t="s">
        <v>10</v>
      </c>
      <c r="Y6" s="52" t="s">
        <v>10</v>
      </c>
      <c r="Z6" s="52" t="s">
        <v>10</v>
      </c>
      <c r="AA6" s="25"/>
    </row>
    <row r="7" spans="2:17" ht="11.25" customHeight="1">
      <c r="B7" s="4" t="s">
        <v>110</v>
      </c>
      <c r="C7" s="8">
        <f>Budget!F18</f>
        <v>0</v>
      </c>
      <c r="D7" s="52" t="s">
        <v>10</v>
      </c>
      <c r="E7" s="52">
        <f>($C$7/12)</f>
        <v>0</v>
      </c>
      <c r="F7" s="52">
        <f aca="true" t="shared" si="3" ref="F7:P7">($C$7/12)</f>
        <v>0</v>
      </c>
      <c r="G7" s="52">
        <f t="shared" si="3"/>
        <v>0</v>
      </c>
      <c r="H7" s="52">
        <f t="shared" si="3"/>
        <v>0</v>
      </c>
      <c r="I7" s="52">
        <f t="shared" si="3"/>
        <v>0</v>
      </c>
      <c r="J7" s="52">
        <f t="shared" si="3"/>
        <v>0</v>
      </c>
      <c r="K7" s="52">
        <f t="shared" si="3"/>
        <v>0</v>
      </c>
      <c r="L7" s="52">
        <f t="shared" si="3"/>
        <v>0</v>
      </c>
      <c r="M7" s="52">
        <f t="shared" si="3"/>
        <v>0</v>
      </c>
      <c r="N7" s="52">
        <f t="shared" si="3"/>
        <v>0</v>
      </c>
      <c r="O7" s="52">
        <f t="shared" si="3"/>
        <v>0</v>
      </c>
      <c r="P7" s="52">
        <f t="shared" si="3"/>
        <v>0</v>
      </c>
      <c r="Q7" s="24">
        <f t="shared" si="2"/>
        <v>0</v>
      </c>
    </row>
    <row r="8" spans="2:17" ht="11.25" customHeight="1">
      <c r="B8" s="4" t="s">
        <v>111</v>
      </c>
      <c r="C8" s="8">
        <f>Budget!F23</f>
        <v>0</v>
      </c>
      <c r="D8" s="52" t="s">
        <v>10</v>
      </c>
      <c r="E8" s="52" t="s">
        <v>10</v>
      </c>
      <c r="F8" s="52"/>
      <c r="G8" s="52">
        <f aca="true" t="shared" si="4" ref="G8:P8">$C8/10</f>
        <v>0</v>
      </c>
      <c r="H8" s="52">
        <f t="shared" si="4"/>
        <v>0</v>
      </c>
      <c r="I8" s="52">
        <f t="shared" si="4"/>
        <v>0</v>
      </c>
      <c r="J8" s="52">
        <f t="shared" si="4"/>
        <v>0</v>
      </c>
      <c r="K8" s="52">
        <f t="shared" si="4"/>
        <v>0</v>
      </c>
      <c r="L8" s="52">
        <f t="shared" si="4"/>
        <v>0</v>
      </c>
      <c r="M8" s="52">
        <f t="shared" si="4"/>
        <v>0</v>
      </c>
      <c r="N8" s="52">
        <f t="shared" si="4"/>
        <v>0</v>
      </c>
      <c r="O8" s="52">
        <f t="shared" si="4"/>
        <v>0</v>
      </c>
      <c r="P8" s="52">
        <f t="shared" si="4"/>
        <v>0</v>
      </c>
      <c r="Q8" s="24">
        <f t="shared" si="2"/>
        <v>0</v>
      </c>
    </row>
    <row r="9" spans="2:17" ht="11.25" customHeight="1">
      <c r="B9" s="4" t="s">
        <v>112</v>
      </c>
      <c r="C9" s="8">
        <f>Budget!F28</f>
        <v>0</v>
      </c>
      <c r="D9" s="52" t="s">
        <v>10</v>
      </c>
      <c r="E9" s="52" t="s">
        <v>10</v>
      </c>
      <c r="F9" s="52"/>
      <c r="G9" s="52">
        <f>C9/4</f>
        <v>0</v>
      </c>
      <c r="H9" s="52"/>
      <c r="I9" s="52"/>
      <c r="J9" s="52">
        <f>+$C9/4</f>
        <v>0</v>
      </c>
      <c r="K9" s="52"/>
      <c r="L9" s="52">
        <f>+$C9/4</f>
        <v>0</v>
      </c>
      <c r="M9" s="52"/>
      <c r="N9" s="52">
        <f>+$C9/4</f>
        <v>0</v>
      </c>
      <c r="O9" s="52"/>
      <c r="P9" s="52"/>
      <c r="Q9" s="24">
        <f t="shared" si="2"/>
        <v>0</v>
      </c>
    </row>
    <row r="10" spans="2:17" ht="11.25" customHeight="1">
      <c r="B10" s="4" t="s">
        <v>133</v>
      </c>
      <c r="C10" s="8">
        <f>Budget!F29</f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24">
        <f t="shared" si="2"/>
        <v>0</v>
      </c>
    </row>
    <row r="11" spans="2:17" ht="11.25" customHeight="1">
      <c r="B11" s="4" t="s">
        <v>113</v>
      </c>
      <c r="C11" s="8">
        <f>Budget!F45</f>
        <v>0</v>
      </c>
      <c r="E11" s="24" t="s">
        <v>10</v>
      </c>
      <c r="F11" s="24">
        <v>0</v>
      </c>
      <c r="Q11" s="24">
        <f t="shared" si="2"/>
        <v>0</v>
      </c>
    </row>
    <row r="12" spans="2:17" ht="11.25" customHeight="1">
      <c r="B12" s="61" t="s">
        <v>114</v>
      </c>
      <c r="C12" s="60"/>
      <c r="D12" s="24" t="s">
        <v>10</v>
      </c>
      <c r="M12" s="24">
        <v>0</v>
      </c>
      <c r="Q12" s="24">
        <f t="shared" si="2"/>
        <v>0</v>
      </c>
    </row>
    <row r="13" spans="3:17" ht="10.5" customHeight="1">
      <c r="C13" s="8">
        <v>0</v>
      </c>
      <c r="D13" s="24">
        <v>0</v>
      </c>
      <c r="E13" s="24" t="s">
        <v>10</v>
      </c>
      <c r="Q13" s="24">
        <f t="shared" si="2"/>
        <v>0</v>
      </c>
    </row>
    <row r="14" spans="2:17" ht="12">
      <c r="B14" s="7" t="s">
        <v>93</v>
      </c>
      <c r="C14" s="5">
        <f>SUM(C6:C12)</f>
        <v>0</v>
      </c>
      <c r="D14" s="24">
        <f aca="true" t="shared" si="5" ref="D14:Q14">SUM(D6:D13)</f>
        <v>0</v>
      </c>
      <c r="E14" s="24">
        <f t="shared" si="5"/>
        <v>0</v>
      </c>
      <c r="F14" s="24">
        <f t="shared" si="5"/>
        <v>0</v>
      </c>
      <c r="G14" s="24">
        <f t="shared" si="5"/>
        <v>0</v>
      </c>
      <c r="H14" s="24">
        <f t="shared" si="5"/>
        <v>0</v>
      </c>
      <c r="I14" s="24">
        <f t="shared" si="5"/>
        <v>0</v>
      </c>
      <c r="J14" s="24">
        <f t="shared" si="5"/>
        <v>0</v>
      </c>
      <c r="K14" s="24">
        <f t="shared" si="5"/>
        <v>0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24">
        <f t="shared" si="5"/>
        <v>0</v>
      </c>
      <c r="P14" s="24">
        <f t="shared" si="5"/>
        <v>0</v>
      </c>
      <c r="Q14" s="24">
        <f t="shared" si="5"/>
        <v>0</v>
      </c>
    </row>
    <row r="15" spans="2:17" ht="11.25" customHeight="1">
      <c r="B15" s="3" t="s">
        <v>94</v>
      </c>
      <c r="C15" s="9"/>
      <c r="D15" s="26"/>
      <c r="Q15" s="24">
        <f t="shared" si="2"/>
        <v>0</v>
      </c>
    </row>
    <row r="16" spans="2:17" ht="10.5" customHeight="1">
      <c r="B16" s="3" t="s">
        <v>22</v>
      </c>
      <c r="C16" s="9"/>
      <c r="D16" s="26">
        <v>0</v>
      </c>
      <c r="G16" s="24">
        <v>0</v>
      </c>
      <c r="L16" s="24" t="s">
        <v>10</v>
      </c>
      <c r="Q16" s="24">
        <f t="shared" si="2"/>
        <v>0</v>
      </c>
    </row>
    <row r="17" spans="2:17" ht="12">
      <c r="B17" s="4" t="s">
        <v>23</v>
      </c>
      <c r="C17" s="8">
        <f>Budget!F49</f>
        <v>0</v>
      </c>
      <c r="D17" s="24">
        <v>0</v>
      </c>
      <c r="G17" s="8"/>
      <c r="Q17" s="24">
        <f t="shared" si="2"/>
        <v>0</v>
      </c>
    </row>
    <row r="18" spans="2:17" ht="12">
      <c r="B18" s="4" t="s">
        <v>24</v>
      </c>
      <c r="C18" s="8">
        <f>Budget!F50</f>
        <v>0</v>
      </c>
      <c r="D18" s="24">
        <v>0</v>
      </c>
      <c r="G18" s="8"/>
      <c r="Q18" s="24">
        <f t="shared" si="2"/>
        <v>0</v>
      </c>
    </row>
    <row r="19" spans="2:17" ht="12">
      <c r="B19" s="4" t="s">
        <v>25</v>
      </c>
      <c r="C19" s="8">
        <f>Budget!F51</f>
        <v>0</v>
      </c>
      <c r="D19" s="24">
        <v>0</v>
      </c>
      <c r="G19" s="8"/>
      <c r="Q19" s="24">
        <f t="shared" si="2"/>
        <v>0</v>
      </c>
    </row>
    <row r="20" spans="2:17" ht="12">
      <c r="B20" s="4" t="s">
        <v>26</v>
      </c>
      <c r="C20" s="8">
        <f>Budget!F52</f>
        <v>0</v>
      </c>
      <c r="D20" s="24">
        <v>0</v>
      </c>
      <c r="G20" s="8"/>
      <c r="Q20" s="24">
        <f t="shared" si="2"/>
        <v>0</v>
      </c>
    </row>
    <row r="21" spans="2:17" ht="12">
      <c r="B21" s="4" t="s">
        <v>27</v>
      </c>
      <c r="C21" s="8">
        <f>Budget!F53</f>
        <v>0</v>
      </c>
      <c r="D21" s="24">
        <v>0</v>
      </c>
      <c r="G21" s="8"/>
      <c r="Q21" s="24">
        <f t="shared" si="2"/>
        <v>0</v>
      </c>
    </row>
    <row r="22" spans="2:17" ht="12">
      <c r="B22" s="4" t="s">
        <v>28</v>
      </c>
      <c r="C22" s="8">
        <f>Budget!F54</f>
        <v>0</v>
      </c>
      <c r="D22" s="24">
        <v>0</v>
      </c>
      <c r="G22" s="8"/>
      <c r="Q22" s="24">
        <f t="shared" si="2"/>
        <v>0</v>
      </c>
    </row>
    <row r="23" spans="2:17" ht="12">
      <c r="B23" s="4" t="s">
        <v>29</v>
      </c>
      <c r="C23" s="8">
        <f>Budget!F55</f>
        <v>0</v>
      </c>
      <c r="D23" s="24">
        <v>0</v>
      </c>
      <c r="G23" s="8"/>
      <c r="Q23" s="24">
        <f t="shared" si="2"/>
        <v>0</v>
      </c>
    </row>
    <row r="24" spans="2:17" ht="10.5" customHeight="1">
      <c r="B24" s="7" t="s">
        <v>30</v>
      </c>
      <c r="C24" s="8">
        <f>SUM(C17:C23)</f>
        <v>0</v>
      </c>
      <c r="D24" s="54">
        <f>SUM(D17:D23)</f>
        <v>0</v>
      </c>
      <c r="E24" s="54">
        <f>SUM(E17:E23)</f>
        <v>0</v>
      </c>
      <c r="F24" s="54">
        <f aca="true" t="shared" si="6" ref="F24:Q24">SUM(F17:F23)</f>
        <v>0</v>
      </c>
      <c r="G24" s="54">
        <f t="shared" si="6"/>
        <v>0</v>
      </c>
      <c r="H24" s="54">
        <f t="shared" si="6"/>
        <v>0</v>
      </c>
      <c r="I24" s="54">
        <f t="shared" si="6"/>
        <v>0</v>
      </c>
      <c r="J24" s="54">
        <f t="shared" si="6"/>
        <v>0</v>
      </c>
      <c r="K24" s="54">
        <f t="shared" si="6"/>
        <v>0</v>
      </c>
      <c r="L24" s="54">
        <f t="shared" si="6"/>
        <v>0</v>
      </c>
      <c r="M24" s="54">
        <f t="shared" si="6"/>
        <v>0</v>
      </c>
      <c r="N24" s="54">
        <f t="shared" si="6"/>
        <v>0</v>
      </c>
      <c r="O24" s="54">
        <f t="shared" si="6"/>
        <v>0</v>
      </c>
      <c r="P24" s="54">
        <f t="shared" si="6"/>
        <v>0</v>
      </c>
      <c r="Q24" s="24">
        <f t="shared" si="6"/>
        <v>0</v>
      </c>
    </row>
    <row r="25" spans="2:17" ht="11.25" customHeight="1">
      <c r="B25" s="3" t="s">
        <v>31</v>
      </c>
      <c r="Q25" s="24">
        <f t="shared" si="2"/>
        <v>0</v>
      </c>
    </row>
    <row r="26" spans="2:17" ht="10.5" customHeight="1">
      <c r="B26" s="4" t="s">
        <v>32</v>
      </c>
      <c r="C26" s="8">
        <f>Budget!F58</f>
        <v>0</v>
      </c>
      <c r="Q26" s="24">
        <f t="shared" si="2"/>
        <v>0</v>
      </c>
    </row>
    <row r="27" spans="2:17" ht="12">
      <c r="B27" s="4" t="s">
        <v>33</v>
      </c>
      <c r="C27" s="8">
        <f>Budget!F59</f>
        <v>0</v>
      </c>
      <c r="Q27" s="24">
        <f t="shared" si="2"/>
        <v>0</v>
      </c>
    </row>
    <row r="28" spans="2:17" ht="12">
      <c r="B28" s="4" t="s">
        <v>34</v>
      </c>
      <c r="C28" s="8">
        <f>Budget!F60</f>
        <v>0</v>
      </c>
      <c r="Q28" s="24">
        <f t="shared" si="2"/>
        <v>0</v>
      </c>
    </row>
    <row r="29" spans="2:17" ht="12">
      <c r="B29" s="68" t="s">
        <v>25</v>
      </c>
      <c r="C29" s="69">
        <f>Budget!F62+Budget!F63</f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24">
        <f t="shared" si="2"/>
        <v>0</v>
      </c>
    </row>
    <row r="30" spans="2:17" ht="12">
      <c r="B30" s="4" t="s">
        <v>26</v>
      </c>
      <c r="C30" s="8">
        <f>Budget!F64</f>
        <v>0</v>
      </c>
      <c r="N30" s="52"/>
      <c r="Q30" s="24">
        <f t="shared" si="2"/>
        <v>0</v>
      </c>
    </row>
    <row r="31" spans="2:17" ht="12">
      <c r="B31" s="4" t="s">
        <v>36</v>
      </c>
      <c r="C31" s="8">
        <f>Budget!F65</f>
        <v>0</v>
      </c>
      <c r="Q31" s="24">
        <f t="shared" si="2"/>
        <v>0</v>
      </c>
    </row>
    <row r="32" spans="2:17" ht="12">
      <c r="B32" s="4" t="s">
        <v>37</v>
      </c>
      <c r="C32" s="8">
        <f>Budget!F66</f>
        <v>0</v>
      </c>
      <c r="Q32" s="24">
        <f t="shared" si="2"/>
        <v>0</v>
      </c>
    </row>
    <row r="33" spans="2:17" ht="12">
      <c r="B33" s="4" t="s">
        <v>117</v>
      </c>
      <c r="C33" s="8">
        <f>Budget!F67</f>
        <v>0</v>
      </c>
      <c r="N33" s="52"/>
      <c r="Q33" s="24">
        <f t="shared" si="2"/>
        <v>0</v>
      </c>
    </row>
    <row r="34" spans="2:17" ht="12">
      <c r="B34" s="4" t="s">
        <v>39</v>
      </c>
      <c r="C34" s="8">
        <f>Budget!F68</f>
        <v>0</v>
      </c>
      <c r="N34" s="52"/>
      <c r="Q34" s="24">
        <f t="shared" si="2"/>
        <v>0</v>
      </c>
    </row>
    <row r="35" spans="2:17" ht="12">
      <c r="B35" s="4" t="s">
        <v>40</v>
      </c>
      <c r="C35" s="8">
        <f>Budget!F69</f>
        <v>0</v>
      </c>
      <c r="N35" s="52"/>
      <c r="Q35" s="24">
        <f t="shared" si="2"/>
        <v>0</v>
      </c>
    </row>
    <row r="36" spans="2:17" ht="12">
      <c r="B36" s="4" t="s">
        <v>41</v>
      </c>
      <c r="C36" s="8">
        <f>Budget!F70</f>
        <v>0</v>
      </c>
      <c r="N36" s="52"/>
      <c r="Q36" s="24">
        <f t="shared" si="2"/>
        <v>0</v>
      </c>
    </row>
    <row r="37" spans="2:17" ht="11.25" customHeight="1">
      <c r="B37" s="4" t="s">
        <v>29</v>
      </c>
      <c r="C37" s="8">
        <f>Budget!F71</f>
        <v>0</v>
      </c>
      <c r="Q37" s="24">
        <f t="shared" si="2"/>
        <v>0</v>
      </c>
    </row>
    <row r="38" spans="2:17" ht="11.25" customHeight="1">
      <c r="B38" s="7" t="s">
        <v>42</v>
      </c>
      <c r="C38" s="8">
        <f>SUM(C26:C37)</f>
        <v>0</v>
      </c>
      <c r="D38" s="54">
        <f>SUM(D26:D37)</f>
        <v>0</v>
      </c>
      <c r="E38" s="54">
        <f>SUM(E26:E37)</f>
        <v>0</v>
      </c>
      <c r="F38" s="54">
        <f>SUM(F26:F37)</f>
        <v>0</v>
      </c>
      <c r="G38" s="54">
        <f>SUM(G26:G37)</f>
        <v>0</v>
      </c>
      <c r="H38" s="54">
        <f aca="true" t="shared" si="7" ref="H38:Q38">SUM(H26:H37)</f>
        <v>0</v>
      </c>
      <c r="I38" s="54">
        <f t="shared" si="7"/>
        <v>0</v>
      </c>
      <c r="J38" s="54">
        <f t="shared" si="7"/>
        <v>0</v>
      </c>
      <c r="K38" s="54">
        <f t="shared" si="7"/>
        <v>0</v>
      </c>
      <c r="L38" s="54">
        <f t="shared" si="7"/>
        <v>0</v>
      </c>
      <c r="M38" s="54">
        <f t="shared" si="7"/>
        <v>0</v>
      </c>
      <c r="N38" s="54">
        <f t="shared" si="7"/>
        <v>0</v>
      </c>
      <c r="O38" s="54">
        <f t="shared" si="7"/>
        <v>0</v>
      </c>
      <c r="P38" s="54">
        <f t="shared" si="7"/>
        <v>0</v>
      </c>
      <c r="Q38" s="24">
        <f t="shared" si="7"/>
        <v>0</v>
      </c>
    </row>
    <row r="39" spans="2:17" ht="10.5" customHeight="1">
      <c r="B39" s="3" t="s">
        <v>43</v>
      </c>
      <c r="Q39" s="24">
        <f t="shared" si="2"/>
        <v>0</v>
      </c>
    </row>
    <row r="40" spans="2:17" ht="12">
      <c r="B40" s="4" t="s">
        <v>44</v>
      </c>
      <c r="C40" s="8">
        <f>Budget!F74</f>
        <v>0</v>
      </c>
      <c r="Q40" s="24">
        <f t="shared" si="2"/>
        <v>0</v>
      </c>
    </row>
    <row r="41" spans="2:17" ht="12">
      <c r="B41" s="4" t="s">
        <v>25</v>
      </c>
      <c r="C41" s="8">
        <f>Budget!F75</f>
        <v>0</v>
      </c>
      <c r="Q41" s="24">
        <f t="shared" si="2"/>
        <v>0</v>
      </c>
    </row>
    <row r="42" spans="2:17" ht="12">
      <c r="B42" s="4" t="s">
        <v>26</v>
      </c>
      <c r="C42" s="8">
        <f>Budget!F76</f>
        <v>0</v>
      </c>
      <c r="Q42" s="24">
        <f t="shared" si="2"/>
        <v>0</v>
      </c>
    </row>
    <row r="43" spans="2:17" ht="12">
      <c r="B43" s="4" t="s">
        <v>46</v>
      </c>
      <c r="C43" s="8">
        <f>Budget!F77</f>
        <v>0</v>
      </c>
      <c r="Q43" s="24">
        <f t="shared" si="2"/>
        <v>0</v>
      </c>
    </row>
    <row r="44" spans="2:17" ht="12">
      <c r="B44" s="4" t="s">
        <v>47</v>
      </c>
      <c r="C44" s="8">
        <f>Budget!F78</f>
        <v>0</v>
      </c>
      <c r="Q44" s="24">
        <f t="shared" si="2"/>
        <v>0</v>
      </c>
    </row>
    <row r="45" spans="2:17" ht="12">
      <c r="B45" s="4" t="s">
        <v>37</v>
      </c>
      <c r="C45" s="8">
        <f>Budget!F79</f>
        <v>0</v>
      </c>
      <c r="Q45" s="24">
        <f t="shared" si="2"/>
        <v>0</v>
      </c>
    </row>
    <row r="46" spans="2:17" ht="12">
      <c r="B46" s="4" t="s">
        <v>103</v>
      </c>
      <c r="C46" s="8">
        <f>Budget!F80</f>
        <v>0</v>
      </c>
      <c r="Q46" s="24">
        <f t="shared" si="2"/>
        <v>0</v>
      </c>
    </row>
    <row r="47" spans="2:17" ht="12">
      <c r="B47" s="4" t="s">
        <v>137</v>
      </c>
      <c r="C47" s="8">
        <f>Budget!F81</f>
        <v>0</v>
      </c>
      <c r="Q47" s="24">
        <f t="shared" si="2"/>
        <v>0</v>
      </c>
    </row>
    <row r="48" spans="2:17" ht="12">
      <c r="B48" s="4" t="s">
        <v>104</v>
      </c>
      <c r="C48" s="8">
        <f>Budget!F82</f>
        <v>0</v>
      </c>
      <c r="Q48" s="24">
        <f t="shared" si="2"/>
        <v>0</v>
      </c>
    </row>
    <row r="49" spans="2:17" ht="12">
      <c r="B49" s="4" t="s">
        <v>105</v>
      </c>
      <c r="C49" s="8">
        <f>Budget!F83</f>
        <v>0</v>
      </c>
      <c r="Q49" s="24">
        <f t="shared" si="2"/>
        <v>0</v>
      </c>
    </row>
    <row r="50" spans="2:17" ht="12">
      <c r="B50" s="7" t="s">
        <v>50</v>
      </c>
      <c r="C50" s="8">
        <f>SUM(C40:C49)</f>
        <v>0</v>
      </c>
      <c r="D50" s="54">
        <f aca="true" t="shared" si="8" ref="D50:Q50">SUM(D40:D49)</f>
        <v>0</v>
      </c>
      <c r="E50" s="54">
        <f t="shared" si="8"/>
        <v>0</v>
      </c>
      <c r="F50" s="54">
        <f t="shared" si="8"/>
        <v>0</v>
      </c>
      <c r="G50" s="54">
        <f t="shared" si="8"/>
        <v>0</v>
      </c>
      <c r="H50" s="54">
        <f t="shared" si="8"/>
        <v>0</v>
      </c>
      <c r="I50" s="54">
        <f t="shared" si="8"/>
        <v>0</v>
      </c>
      <c r="J50" s="54">
        <f t="shared" si="8"/>
        <v>0</v>
      </c>
      <c r="K50" s="54">
        <f t="shared" si="8"/>
        <v>0</v>
      </c>
      <c r="L50" s="54">
        <f t="shared" si="8"/>
        <v>0</v>
      </c>
      <c r="M50" s="54">
        <f t="shared" si="8"/>
        <v>0</v>
      </c>
      <c r="N50" s="54">
        <f t="shared" si="8"/>
        <v>0</v>
      </c>
      <c r="O50" s="54">
        <f t="shared" si="8"/>
        <v>0</v>
      </c>
      <c r="P50" s="54">
        <f t="shared" si="8"/>
        <v>0</v>
      </c>
      <c r="Q50" s="24">
        <f t="shared" si="8"/>
        <v>0</v>
      </c>
    </row>
    <row r="51" spans="2:17" ht="12">
      <c r="B51" s="3" t="s">
        <v>51</v>
      </c>
      <c r="Q51" s="24">
        <f t="shared" si="2"/>
        <v>0</v>
      </c>
    </row>
    <row r="52" spans="2:17" ht="12">
      <c r="B52" s="4" t="s">
        <v>52</v>
      </c>
      <c r="C52" s="8">
        <f>Budget!F86</f>
        <v>0</v>
      </c>
      <c r="Q52" s="24">
        <f t="shared" si="2"/>
        <v>0</v>
      </c>
    </row>
    <row r="53" spans="2:17" ht="12">
      <c r="B53" s="4" t="s">
        <v>53</v>
      </c>
      <c r="C53" s="8">
        <f>Budget!F87</f>
        <v>0</v>
      </c>
      <c r="Q53" s="24">
        <f t="shared" si="2"/>
        <v>0</v>
      </c>
    </row>
    <row r="54" spans="2:17" ht="12">
      <c r="B54" s="4" t="s">
        <v>106</v>
      </c>
      <c r="C54" s="8">
        <f>Budget!F88</f>
        <v>0</v>
      </c>
      <c r="Q54" s="24">
        <f t="shared" si="2"/>
        <v>0</v>
      </c>
    </row>
    <row r="55" spans="2:17" ht="12">
      <c r="B55" s="4" t="s">
        <v>107</v>
      </c>
      <c r="C55" s="8">
        <f>Budget!F89</f>
        <v>0</v>
      </c>
      <c r="Q55" s="24">
        <f t="shared" si="2"/>
        <v>0</v>
      </c>
    </row>
    <row r="56" spans="2:17" ht="12">
      <c r="B56" s="4" t="s">
        <v>56</v>
      </c>
      <c r="C56" s="8">
        <f>Budget!F90</f>
        <v>0</v>
      </c>
      <c r="Q56" s="24">
        <f t="shared" si="2"/>
        <v>0</v>
      </c>
    </row>
    <row r="57" spans="2:17" ht="12">
      <c r="B57" s="4" t="s">
        <v>108</v>
      </c>
      <c r="C57" s="8">
        <f>Budget!F91</f>
        <v>0</v>
      </c>
      <c r="Q57" s="24">
        <f t="shared" si="2"/>
        <v>0</v>
      </c>
    </row>
    <row r="58" spans="2:17" ht="12">
      <c r="B58" s="4" t="s">
        <v>29</v>
      </c>
      <c r="C58" s="8">
        <f>Budget!F92</f>
        <v>0</v>
      </c>
      <c r="Q58" s="24">
        <f>SUM(D58:P58)</f>
        <v>0</v>
      </c>
    </row>
    <row r="59" spans="2:17" ht="11.25" customHeight="1">
      <c r="B59" s="7" t="s">
        <v>58</v>
      </c>
      <c r="C59" s="8">
        <f aca="true" t="shared" si="9" ref="C59:Q59">SUM(C52:C58)</f>
        <v>0</v>
      </c>
      <c r="D59" s="54">
        <f t="shared" si="9"/>
        <v>0</v>
      </c>
      <c r="E59" s="54">
        <f t="shared" si="9"/>
        <v>0</v>
      </c>
      <c r="F59" s="54">
        <f t="shared" si="9"/>
        <v>0</v>
      </c>
      <c r="G59" s="54">
        <f t="shared" si="9"/>
        <v>0</v>
      </c>
      <c r="H59" s="54">
        <f t="shared" si="9"/>
        <v>0</v>
      </c>
      <c r="I59" s="54">
        <f t="shared" si="9"/>
        <v>0</v>
      </c>
      <c r="J59" s="54">
        <f t="shared" si="9"/>
        <v>0</v>
      </c>
      <c r="K59" s="54">
        <f t="shared" si="9"/>
        <v>0</v>
      </c>
      <c r="L59" s="54">
        <f t="shared" si="9"/>
        <v>0</v>
      </c>
      <c r="M59" s="54">
        <f t="shared" si="9"/>
        <v>0</v>
      </c>
      <c r="N59" s="54">
        <f t="shared" si="9"/>
        <v>0</v>
      </c>
      <c r="O59" s="54">
        <f t="shared" si="9"/>
        <v>0</v>
      </c>
      <c r="P59" s="54">
        <f t="shared" si="9"/>
        <v>0</v>
      </c>
      <c r="Q59" s="24">
        <f t="shared" si="9"/>
        <v>0</v>
      </c>
    </row>
    <row r="60" spans="2:17" ht="12" customHeight="1">
      <c r="B60" s="7" t="s">
        <v>95</v>
      </c>
      <c r="C60" s="5">
        <f aca="true" t="shared" si="10" ref="C60:Q60">SUM(C59,C50,C38,C24)</f>
        <v>0</v>
      </c>
      <c r="D60" s="24">
        <f t="shared" si="10"/>
        <v>0</v>
      </c>
      <c r="E60" s="24">
        <f t="shared" si="10"/>
        <v>0</v>
      </c>
      <c r="F60" s="24">
        <f t="shared" si="10"/>
        <v>0</v>
      </c>
      <c r="G60" s="24">
        <f t="shared" si="10"/>
        <v>0</v>
      </c>
      <c r="H60" s="24">
        <f t="shared" si="10"/>
        <v>0</v>
      </c>
      <c r="I60" s="24">
        <f t="shared" si="10"/>
        <v>0</v>
      </c>
      <c r="J60" s="24">
        <f t="shared" si="10"/>
        <v>0</v>
      </c>
      <c r="K60" s="24">
        <f t="shared" si="10"/>
        <v>0</v>
      </c>
      <c r="L60" s="24">
        <f t="shared" si="10"/>
        <v>0</v>
      </c>
      <c r="M60" s="24">
        <f t="shared" si="10"/>
        <v>0</v>
      </c>
      <c r="N60" s="24">
        <f t="shared" si="10"/>
        <v>0</v>
      </c>
      <c r="O60" s="24">
        <f t="shared" si="10"/>
        <v>0</v>
      </c>
      <c r="P60" s="24">
        <f t="shared" si="10"/>
        <v>0</v>
      </c>
      <c r="Q60" s="24">
        <f t="shared" si="10"/>
        <v>0</v>
      </c>
    </row>
    <row r="61" spans="2:17" ht="11.25" customHeight="1">
      <c r="B61" s="3" t="s">
        <v>96</v>
      </c>
      <c r="C61" s="8">
        <f>Budget!F112</f>
        <v>0</v>
      </c>
      <c r="D61" s="24">
        <v>0</v>
      </c>
      <c r="E61" s="24">
        <v>0</v>
      </c>
      <c r="F61" s="24">
        <v>0</v>
      </c>
      <c r="Q61" s="24">
        <f>SUM(D61:P61)</f>
        <v>0</v>
      </c>
    </row>
    <row r="62" spans="2:17" ht="12">
      <c r="B62" s="7" t="s">
        <v>97</v>
      </c>
      <c r="C62" s="5">
        <f aca="true" t="shared" si="11" ref="C62:K62">SUM(C61,C60)</f>
        <v>0</v>
      </c>
      <c r="D62" s="5">
        <f t="shared" si="11"/>
        <v>0</v>
      </c>
      <c r="E62" s="5">
        <f t="shared" si="11"/>
        <v>0</v>
      </c>
      <c r="F62" s="5">
        <f t="shared" si="11"/>
        <v>0</v>
      </c>
      <c r="G62" s="5">
        <f t="shared" si="11"/>
        <v>0</v>
      </c>
      <c r="H62" s="5">
        <f t="shared" si="11"/>
        <v>0</v>
      </c>
      <c r="I62" s="5">
        <f t="shared" si="11"/>
        <v>0</v>
      </c>
      <c r="J62" s="5">
        <f t="shared" si="11"/>
        <v>0</v>
      </c>
      <c r="K62" s="5">
        <f t="shared" si="11"/>
        <v>0</v>
      </c>
      <c r="L62" s="5">
        <f>SUM(L61,L60)</f>
        <v>0</v>
      </c>
      <c r="M62" s="5">
        <f>SUM(M61,M60)</f>
        <v>0</v>
      </c>
      <c r="N62" s="5">
        <f>SUM(N61,N60)</f>
        <v>0</v>
      </c>
      <c r="O62" s="5">
        <f>SUM(O61,O60)</f>
        <v>0</v>
      </c>
      <c r="P62" s="5">
        <f>SUM(P61,P60)</f>
        <v>0</v>
      </c>
      <c r="Q62" s="24">
        <f>SUM(D62:P62)</f>
        <v>0</v>
      </c>
    </row>
    <row r="63" spans="2:17" ht="12.75" customHeight="1">
      <c r="B63" s="4" t="s">
        <v>98</v>
      </c>
      <c r="C63" s="60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  <c r="P63" s="8"/>
      <c r="Q63" s="24">
        <f>SUM(D63:P63)</f>
        <v>0</v>
      </c>
    </row>
    <row r="64" spans="2:17" ht="12">
      <c r="B64" s="7" t="s">
        <v>99</v>
      </c>
      <c r="C64" s="5">
        <f aca="true" t="shared" si="12" ref="C64:Q64">C4+C14-C62-C63</f>
        <v>0</v>
      </c>
      <c r="D64" s="5">
        <f t="shared" si="12"/>
        <v>0</v>
      </c>
      <c r="E64" s="5">
        <f t="shared" si="12"/>
        <v>0</v>
      </c>
      <c r="F64" s="5">
        <f t="shared" si="12"/>
        <v>0</v>
      </c>
      <c r="G64" s="5">
        <f t="shared" si="12"/>
        <v>0</v>
      </c>
      <c r="H64" s="5">
        <f t="shared" si="12"/>
        <v>0</v>
      </c>
      <c r="I64" s="5">
        <f t="shared" si="12"/>
        <v>0</v>
      </c>
      <c r="J64" s="5">
        <f t="shared" si="12"/>
        <v>0</v>
      </c>
      <c r="K64" s="5">
        <f t="shared" si="12"/>
        <v>0</v>
      </c>
      <c r="L64" s="5">
        <f t="shared" si="12"/>
        <v>0</v>
      </c>
      <c r="M64" s="5">
        <f t="shared" si="12"/>
        <v>0</v>
      </c>
      <c r="N64" s="5">
        <f t="shared" si="12"/>
        <v>0</v>
      </c>
      <c r="O64" s="5">
        <f t="shared" si="12"/>
        <v>0</v>
      </c>
      <c r="P64" s="5">
        <f t="shared" si="12"/>
        <v>0</v>
      </c>
      <c r="Q64" s="24">
        <f t="shared" si="12"/>
        <v>0</v>
      </c>
    </row>
    <row r="65" spans="2:17" ht="12">
      <c r="B65" s="4" t="s">
        <v>139</v>
      </c>
      <c r="C65" s="6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3"/>
      <c r="Q65" s="24">
        <f>SUM(D65:P65)</f>
        <v>0</v>
      </c>
    </row>
    <row r="66" spans="2:17" ht="12">
      <c r="B66" s="7" t="s">
        <v>138</v>
      </c>
      <c r="C66" s="8">
        <f>C64-C65</f>
        <v>0</v>
      </c>
      <c r="E66" s="24">
        <f>E64-E65</f>
        <v>0</v>
      </c>
      <c r="F66" s="24">
        <f aca="true" t="shared" si="13" ref="F66:P66">F64-F65</f>
        <v>0</v>
      </c>
      <c r="G66" s="24">
        <f t="shared" si="13"/>
        <v>0</v>
      </c>
      <c r="H66" s="24">
        <f t="shared" si="13"/>
        <v>0</v>
      </c>
      <c r="I66" s="24">
        <f t="shared" si="13"/>
        <v>0</v>
      </c>
      <c r="J66" s="24">
        <f t="shared" si="13"/>
        <v>0</v>
      </c>
      <c r="K66" s="24">
        <f t="shared" si="13"/>
        <v>0</v>
      </c>
      <c r="L66" s="24">
        <f t="shared" si="13"/>
        <v>0</v>
      </c>
      <c r="M66" s="24">
        <f t="shared" si="13"/>
        <v>0</v>
      </c>
      <c r="N66" s="24">
        <f t="shared" si="13"/>
        <v>0</v>
      </c>
      <c r="O66" s="24">
        <f t="shared" si="13"/>
        <v>0</v>
      </c>
      <c r="P66" s="24">
        <f t="shared" si="13"/>
        <v>0</v>
      </c>
      <c r="Q66" s="24">
        <f>Q64-Q65</f>
        <v>0</v>
      </c>
    </row>
  </sheetData>
  <sheetProtection/>
  <protectedRanges>
    <protectedRange sqref="D63:I63" name="Range14"/>
    <protectedRange sqref="D39:Q49" name="Range12"/>
    <protectedRange sqref="D24:Q24 D17:F23 H17:Q23" name="Range10"/>
    <protectedRange sqref="C63" name="Range8"/>
    <protectedRange sqref="D52:P58" name="Range6"/>
    <protectedRange sqref="D17:F23 H17:P23" name="Range3"/>
    <protectedRange sqref="C4:D4" name="Range1"/>
    <protectedRange sqref="R6:Z6 D6:P13" name="Range2"/>
    <protectedRange sqref="O33:P36 D26:E37 F26:P29 F30:F37 G30:M30 O30:P30 G31:P32 G33:G37 H33:M36 H37:P37" name="Range4"/>
    <protectedRange sqref="D40:P49" name="Range5"/>
    <protectedRange sqref="D63:P63" name="Range7"/>
    <protectedRange sqref="D5:Q9 D10:P10 Q10:Q11" name="Range9"/>
    <protectedRange sqref="D26:Q36" name="Range11"/>
    <protectedRange sqref="D52:Q60" name="Range13"/>
  </protectedRanges>
  <printOptions gridLines="1"/>
  <pageMargins left="0.25" right="0.25" top="0.4" bottom="0.3" header="0.5" footer="0.5"/>
  <pageSetup horizontalDpi="300" verticalDpi="300" orientation="landscape" scale="70" r:id="rId1"/>
  <headerFooter alignWithMargins="0">
    <oddHeader xml:space="preserve">&amp;C&amp;"Algerian,Bold"&amp;14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DEPT. OF EDUCATION</dc:creator>
  <cp:keywords/>
  <dc:description/>
  <cp:lastModifiedBy>ckahil</cp:lastModifiedBy>
  <cp:lastPrinted>2014-02-19T18:41:30Z</cp:lastPrinted>
  <dcterms:created xsi:type="dcterms:W3CDTF">1998-09-17T19:27:29Z</dcterms:created>
  <dcterms:modified xsi:type="dcterms:W3CDTF">2017-05-03T19:11:11Z</dcterms:modified>
  <cp:category/>
  <cp:version/>
  <cp:contentType/>
  <cp:contentStatus/>
</cp:coreProperties>
</file>